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501" firstSheet="2" activeTab="2"/>
  </bookViews>
  <sheets>
    <sheet name="param" sheetId="1" state="hidden" r:id="rId1"/>
    <sheet name="CO" sheetId="2" state="hidden" r:id="rId2"/>
    <sheet name="Official Rates" sheetId="3" r:id="rId3"/>
  </sheets>
  <definedNames/>
  <calcPr fullCalcOnLoad="1"/>
</workbook>
</file>

<file path=xl/sharedStrings.xml><?xml version="1.0" encoding="utf-8"?>
<sst xmlns="http://schemas.openxmlformats.org/spreadsheetml/2006/main" count="120" uniqueCount="63">
  <si>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</si>
  <si>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</si>
  <si>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</si>
  <si>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</si>
  <si>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</si>
  <si>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</si>
  <si>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</si>
  <si>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</si>
  <si>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</si>
  <si>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</si>
  <si>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</si>
  <si>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</si>
  <si>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ra1</t>
  </si>
  <si>
    <t>ra3</t>
  </si>
  <si>
    <t>Low1</t>
  </si>
  <si>
    <t>Low2</t>
  </si>
  <si>
    <t>Low3</t>
  </si>
  <si>
    <t>Med1</t>
  </si>
  <si>
    <t>Med2</t>
  </si>
  <si>
    <t>Med3</t>
  </si>
  <si>
    <t>High1</t>
  </si>
  <si>
    <t>High2</t>
  </si>
  <si>
    <t>High3</t>
  </si>
  <si>
    <t>High4</t>
  </si>
  <si>
    <t>Evt1</t>
  </si>
  <si>
    <t>Evt2</t>
  </si>
  <si>
    <t>Evt3</t>
  </si>
  <si>
    <t>High5</t>
  </si>
  <si>
    <t>High6</t>
  </si>
  <si>
    <t>HIgh5</t>
  </si>
  <si>
    <t>HIgh6</t>
  </si>
  <si>
    <t>BOD</t>
  </si>
  <si>
    <t>CO LRA, Standard Sea View</t>
  </si>
  <si>
    <t>CO LRA, Standard City View</t>
  </si>
  <si>
    <t>Superior</t>
  </si>
  <si>
    <t>Junior Suite</t>
  </si>
  <si>
    <t>Grand Suite</t>
  </si>
  <si>
    <t>High7</t>
  </si>
  <si>
    <t>Suite Superior</t>
  </si>
  <si>
    <t>KGA</t>
  </si>
  <si>
    <t>KGE</t>
  </si>
  <si>
    <t>SKD</t>
  </si>
  <si>
    <t>SKC</t>
  </si>
  <si>
    <t>SKB</t>
  </si>
  <si>
    <t>SKA</t>
  </si>
  <si>
    <t>Sgl</t>
  </si>
  <si>
    <t>Dbl</t>
  </si>
  <si>
    <t>Suite Deluxe</t>
  </si>
  <si>
    <t>Official Rates</t>
  </si>
  <si>
    <t>Pullman Sochi Centre</t>
  </si>
  <si>
    <t>Deluxe</t>
  </si>
  <si>
    <t>Family Suite</t>
  </si>
  <si>
    <t>Executive City view</t>
  </si>
  <si>
    <t>Executive Sea view</t>
  </si>
  <si>
    <t>BREAKFAST IS INCLUDED IN THE RATES</t>
  </si>
  <si>
    <t xml:space="preserve">05.09.24-08.09.24     </t>
  </si>
  <si>
    <t xml:space="preserve">05.11.24-26.12.24    </t>
  </si>
  <si>
    <r>
      <rPr>
        <b/>
        <sz val="8"/>
        <color indexed="10"/>
        <rFont val="Arial"/>
        <family val="2"/>
      </rPr>
      <t>29.05.24-31.05.24</t>
    </r>
    <r>
      <rPr>
        <b/>
        <sz val="8"/>
        <rFont val="Arial"/>
        <family val="2"/>
      </rPr>
      <t xml:space="preserve"> 01.06.24-18.06.24     23.06.24-25.06.24  30.06.24     </t>
    </r>
  </si>
  <si>
    <r>
      <t xml:space="preserve">                      19.06.24-22.06.24   26.06.24-29.06.24        01.07.24-</t>
    </r>
    <r>
      <rPr>
        <b/>
        <sz val="8"/>
        <color indexed="10"/>
        <rFont val="Arial"/>
        <family val="2"/>
      </rPr>
      <t>18.08.24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25.08.24-04.09.24</t>
    </r>
    <r>
      <rPr>
        <b/>
        <sz val="8"/>
        <rFont val="Arial"/>
        <family val="2"/>
      </rPr>
      <t xml:space="preserve">  09.09.24-30.09.24  14.10.24-17.10.24            </t>
    </r>
  </si>
  <si>
    <t>05.05.24-12.05.24 15.05.24-18.05.24 23.05.24-25.05.24 19.08.24-24.08.24</t>
  </si>
  <si>
    <r>
      <t xml:space="preserve">24.04.24-26.04.24 </t>
    </r>
    <r>
      <rPr>
        <b/>
        <sz val="8"/>
        <color indexed="10"/>
        <rFont val="Arial"/>
        <family val="2"/>
      </rPr>
      <t>27.04.24-04.05.24</t>
    </r>
    <r>
      <rPr>
        <b/>
        <sz val="8"/>
        <rFont val="Arial"/>
        <family val="2"/>
      </rPr>
      <t xml:space="preserve"> </t>
    </r>
  </si>
  <si>
    <r>
      <rPr>
        <b/>
        <sz val="8"/>
        <color indexed="10"/>
        <rFont val="Arial"/>
        <family val="2"/>
      </rPr>
      <t>13.05.24-14.05.24</t>
    </r>
    <r>
      <rPr>
        <b/>
        <sz val="8"/>
        <rFont val="Arial"/>
        <family val="2"/>
      </rPr>
      <t xml:space="preserve">                           19.05.24      </t>
    </r>
    <r>
      <rPr>
        <b/>
        <sz val="8"/>
        <color indexed="10"/>
        <rFont val="Arial"/>
        <family val="2"/>
      </rPr>
      <t xml:space="preserve">20.05.24-22.05.24 </t>
    </r>
    <r>
      <rPr>
        <b/>
        <sz val="8"/>
        <rFont val="Arial"/>
        <family val="2"/>
      </rPr>
      <t xml:space="preserve">   26.05.24-</t>
    </r>
    <r>
      <rPr>
        <b/>
        <sz val="8"/>
        <color indexed="10"/>
        <rFont val="Arial"/>
        <family val="2"/>
      </rPr>
      <t>28.05.24</t>
    </r>
    <r>
      <rPr>
        <b/>
        <sz val="8"/>
        <rFont val="Arial"/>
        <family val="2"/>
      </rPr>
      <t xml:space="preserve">   27.12.24-31.12.24</t>
    </r>
  </si>
  <si>
    <t xml:space="preserve">01.10.24-13.10.24  18.10.24-04.11.24   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</si>
</sst>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0.0%"/>
    <numFmt numFmtId="189" formatCode="0.0"/>
    <numFmt numFmtId="190" formatCode="#,##0.0"/>
    <numFmt numFmtId="191" formatCode="#,##0.000"/>
    <numFmt numFmtId="192" formatCode="[$-FC19]d\ mmmm\ yyyy\ &quot;г.&quot;"/>
    <numFmt numFmtId="193" formatCode="#,##0_р_."/>
    <numFmt numFmtId="194" formatCode="#,##0.0_р_."/>
    <numFmt numFmtId="195" formatCode="#,##0.00_р_."/>
    <numFmt numFmtId="196" formatCode="_(* #,##0.0_);_(* \(#,##0.0\);_(* &quot;-&quot;??_);_(@_)"/>
    <numFmt numFmtId="197" formatCode="_(* #,##0_);_(* \(#,##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dddd\,\ mmmm\ dd\,\ yyyy"/>
    <numFmt numFmtId="203" formatCode="dd"/>
    <numFmt numFmtId="204" formatCode="mmm\-yyyy"/>
    <numFmt numFmtId="205" formatCode="ddd"/>
    <numFmt numFmtId="206" formatCode="_(* #,##0.0_);_(* \(#,##0.0\);_(* &quot;-&quot;?_);_(@_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  <font>
      <sz val="8"/>
      <color rgb="FFFF0000"/>
      <name val="Arial"/>
      <family val="2"/>
    </font>
    <font>
      <sz val="9"/>
      <color rgb="FFFFFFFF"/>
      <name val="Arial"/>
      <family val="2"/>
    </font>
    <font>
      <b/>
      <sz val="8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03" fontId="4" fillId="39" borderId="10" xfId="0" applyNumberFormat="1" applyFont="1" applyFill="1" applyBorder="1" applyAlignment="1">
      <alignment horizontal="center"/>
    </xf>
    <xf numFmtId="205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40" borderId="0" xfId="0" applyFont="1" applyFill="1" applyAlignment="1">
      <alignment horizontal="center"/>
    </xf>
    <xf numFmtId="0" fontId="10" fillId="40" borderId="0" xfId="0" applyFont="1" applyFill="1" applyBorder="1" applyAlignment="1">
      <alignment horizontal="center"/>
    </xf>
    <xf numFmtId="0" fontId="7" fillId="40" borderId="0" xfId="0" applyFont="1" applyFill="1" applyAlignment="1">
      <alignment horizontal="center"/>
    </xf>
    <xf numFmtId="203" fontId="4" fillId="39" borderId="11" xfId="0" applyNumberFormat="1" applyFont="1" applyFill="1" applyBorder="1" applyAlignment="1">
      <alignment horizontal="center"/>
    </xf>
    <xf numFmtId="0" fontId="54" fillId="41" borderId="10" xfId="0" applyFont="1" applyFill="1" applyBorder="1" applyAlignment="1">
      <alignment horizontal="center"/>
    </xf>
    <xf numFmtId="0" fontId="54" fillId="42" borderId="10" xfId="0" applyFont="1" applyFill="1" applyBorder="1" applyAlignment="1">
      <alignment horizontal="center"/>
    </xf>
    <xf numFmtId="0" fontId="54" fillId="43" borderId="10" xfId="0" applyFont="1" applyFill="1" applyBorder="1" applyAlignment="1">
      <alignment horizontal="center"/>
    </xf>
    <xf numFmtId="203" fontId="55" fillId="39" borderId="10" xfId="0" applyNumberFormat="1" applyFont="1" applyFill="1" applyBorder="1" applyAlignment="1">
      <alignment horizontal="center"/>
    </xf>
    <xf numFmtId="205" fontId="9" fillId="44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54" fillId="45" borderId="10" xfId="0" applyFont="1" applyFill="1" applyBorder="1" applyAlignment="1">
      <alignment horizontal="center"/>
    </xf>
    <xf numFmtId="0" fontId="56" fillId="46" borderId="10" xfId="0" applyFont="1" applyFill="1" applyBorder="1" applyAlignment="1">
      <alignment horizontal="center"/>
    </xf>
    <xf numFmtId="0" fontId="9" fillId="47" borderId="10" xfId="0" applyFont="1" applyFill="1" applyBorder="1" applyAlignment="1">
      <alignment horizontal="center"/>
    </xf>
    <xf numFmtId="0" fontId="9" fillId="47" borderId="12" xfId="0" applyFont="1" applyFill="1" applyBorder="1" applyAlignment="1">
      <alignment horizontal="center"/>
    </xf>
    <xf numFmtId="0" fontId="9" fillId="48" borderId="10" xfId="0" applyFont="1" applyFill="1" applyBorder="1" applyAlignment="1">
      <alignment horizontal="center"/>
    </xf>
    <xf numFmtId="0" fontId="9" fillId="47" borderId="13" xfId="0" applyFont="1" applyFill="1" applyBorder="1" applyAlignment="1">
      <alignment horizontal="center"/>
    </xf>
    <xf numFmtId="0" fontId="9" fillId="49" borderId="10" xfId="0" applyFont="1" applyFill="1" applyBorder="1" applyAlignment="1">
      <alignment horizontal="center"/>
    </xf>
    <xf numFmtId="0" fontId="9" fillId="5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05" fontId="9" fillId="0" borderId="12" xfId="0" applyNumberFormat="1" applyFont="1" applyFill="1" applyBorder="1" applyAlignment="1">
      <alignment horizontal="center"/>
    </xf>
    <xf numFmtId="205" fontId="9" fillId="44" borderId="12" xfId="0" applyNumberFormat="1" applyFont="1" applyFill="1" applyBorder="1" applyAlignment="1">
      <alignment horizontal="center"/>
    </xf>
    <xf numFmtId="203" fontId="55" fillId="39" borderId="11" xfId="0" applyNumberFormat="1" applyFont="1" applyFill="1" applyBorder="1" applyAlignment="1">
      <alignment horizontal="center"/>
    </xf>
    <xf numFmtId="0" fontId="54" fillId="51" borderId="10" xfId="0" applyFont="1" applyFill="1" applyBorder="1" applyAlignment="1">
      <alignment horizontal="center"/>
    </xf>
    <xf numFmtId="0" fontId="54" fillId="52" borderId="10" xfId="0" applyFont="1" applyFill="1" applyBorder="1" applyAlignment="1">
      <alignment horizontal="center"/>
    </xf>
    <xf numFmtId="0" fontId="54" fillId="53" borderId="10" xfId="0" applyFont="1" applyFill="1" applyBorder="1" applyAlignment="1">
      <alignment horizontal="center"/>
    </xf>
    <xf numFmtId="0" fontId="54" fillId="54" borderId="10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4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5" fillId="0" borderId="18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3" fillId="55" borderId="21" xfId="64" applyFont="1" applyFill="1" applyBorder="1" applyAlignment="1">
      <alignment wrapText="1"/>
      <protection/>
    </xf>
    <xf numFmtId="0" fontId="13" fillId="55" borderId="22" xfId="64" applyFont="1" applyFill="1" applyBorder="1" applyAlignment="1">
      <alignment wrapText="1"/>
      <protection/>
    </xf>
    <xf numFmtId="0" fontId="14" fillId="0" borderId="0" xfId="64" applyFont="1" applyBorder="1" applyAlignment="1">
      <alignment horizontal="center"/>
      <protection/>
    </xf>
    <xf numFmtId="0" fontId="17" fillId="56" borderId="23" xfId="64" applyFont="1" applyFill="1" applyBorder="1" applyAlignment="1">
      <alignment horizontal="center" vertical="center"/>
      <protection/>
    </xf>
    <xf numFmtId="0" fontId="17" fillId="56" borderId="24" xfId="64" applyFont="1" applyFill="1" applyBorder="1" applyAlignment="1">
      <alignment horizontal="center" vertical="center"/>
      <protection/>
    </xf>
    <xf numFmtId="0" fontId="18" fillId="0" borderId="25" xfId="64" applyFont="1" applyBorder="1" applyAlignment="1" applyProtection="1">
      <alignment horizontal="center"/>
      <protection locked="0"/>
    </xf>
    <xf numFmtId="0" fontId="18" fillId="0" borderId="26" xfId="64" applyFont="1" applyBorder="1" applyAlignment="1" applyProtection="1">
      <alignment horizontal="center"/>
      <protection locked="0"/>
    </xf>
    <xf numFmtId="1" fontId="18" fillId="0" borderId="27" xfId="64" applyNumberFormat="1" applyFont="1" applyBorder="1" applyAlignment="1" applyProtection="1">
      <alignment horizontal="center"/>
      <protection locked="0"/>
    </xf>
    <xf numFmtId="0" fontId="18" fillId="0" borderId="28" xfId="64" applyFont="1" applyBorder="1" applyAlignment="1" applyProtection="1">
      <alignment horizontal="center"/>
      <protection locked="0"/>
    </xf>
    <xf numFmtId="1" fontId="18" fillId="0" borderId="27" xfId="64" applyNumberFormat="1" applyFont="1" applyFill="1" applyBorder="1" applyAlignment="1" applyProtection="1">
      <alignment horizontal="center"/>
      <protection locked="0"/>
    </xf>
    <xf numFmtId="1" fontId="18" fillId="0" borderId="29" xfId="64" applyNumberFormat="1" applyFont="1" applyBorder="1" applyAlignment="1" applyProtection="1">
      <alignment horizontal="center"/>
      <protection locked="0"/>
    </xf>
    <xf numFmtId="0" fontId="18" fillId="0" borderId="30" xfId="64" applyFont="1" applyBorder="1" applyAlignment="1" applyProtection="1">
      <alignment horizontal="center"/>
      <protection locked="0"/>
    </xf>
    <xf numFmtId="1" fontId="18" fillId="0" borderId="29" xfId="64" applyNumberFormat="1" applyFont="1" applyFill="1" applyBorder="1" applyAlignment="1" applyProtection="1">
      <alignment horizontal="center"/>
      <protection locked="0"/>
    </xf>
    <xf numFmtId="1" fontId="18" fillId="0" borderId="25" xfId="64" applyNumberFormat="1" applyFont="1" applyBorder="1" applyAlignment="1" applyProtection="1">
      <alignment horizontal="center"/>
      <protection locked="0"/>
    </xf>
    <xf numFmtId="1" fontId="18" fillId="0" borderId="25" xfId="64" applyNumberFormat="1" applyFont="1" applyFill="1" applyBorder="1" applyAlignment="1" applyProtection="1">
      <alignment horizontal="center"/>
      <protection locked="0"/>
    </xf>
    <xf numFmtId="1" fontId="18" fillId="0" borderId="31" xfId="64" applyNumberFormat="1" applyFont="1" applyBorder="1" applyAlignment="1" applyProtection="1">
      <alignment horizontal="center"/>
      <protection locked="0"/>
    </xf>
    <xf numFmtId="0" fontId="18" fillId="0" borderId="32" xfId="64" applyFont="1" applyBorder="1" applyAlignment="1" applyProtection="1">
      <alignment horizontal="center"/>
      <protection locked="0"/>
    </xf>
    <xf numFmtId="1" fontId="18" fillId="0" borderId="31" xfId="64" applyNumberFormat="1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40" borderId="0" xfId="0" applyFont="1" applyFill="1" applyAlignment="1">
      <alignment horizontal="center"/>
    </xf>
    <xf numFmtId="0" fontId="6" fillId="57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4" fontId="8" fillId="58" borderId="18" xfId="0" applyNumberFormat="1" applyFont="1" applyFill="1" applyBorder="1" applyAlignment="1" applyProtection="1">
      <alignment horizontal="center" vertical="center" wrapText="1"/>
      <protection locked="0"/>
    </xf>
    <xf numFmtId="14" fontId="8" fillId="58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58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58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4" xfId="64" applyFont="1" applyBorder="1" applyAlignment="1">
      <alignment horizontal="center"/>
      <protection/>
    </xf>
    <xf numFmtId="0" fontId="14" fillId="0" borderId="35" xfId="64" applyFont="1" applyBorder="1" applyAlignment="1">
      <alignment horizontal="center"/>
      <protection/>
    </xf>
    <xf numFmtId="0" fontId="13" fillId="0" borderId="36" xfId="64" applyFont="1" applyBorder="1" applyAlignment="1">
      <alignment horizontal="center" vertical="center" wrapText="1"/>
      <protection/>
    </xf>
    <xf numFmtId="0" fontId="13" fillId="0" borderId="37" xfId="64" applyFont="1" applyBorder="1" applyAlignment="1">
      <alignment horizontal="center" vertical="center" wrapText="1"/>
      <protection/>
    </xf>
    <xf numFmtId="14" fontId="57" fillId="58" borderId="18" xfId="0" applyNumberFormat="1" applyFont="1" applyFill="1" applyBorder="1" applyAlignment="1" applyProtection="1">
      <alignment horizontal="center" vertical="center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dxfs count="4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zoomScale="89" zoomScaleNormal="89" zoomScalePageLayoutView="0" workbookViewId="0" topLeftCell="A1">
      <selection activeCell="J21" sqref="J21"/>
    </sheetView>
  </sheetViews>
  <sheetFormatPr defaultColWidth="9.140625" defaultRowHeight="12.75"/>
  <cols>
    <col min="5" max="5" width="11.421875" style="0" customWidth="1"/>
  </cols>
  <sheetData>
    <row r="2" spans="2:9" ht="12.75">
      <c r="B2" s="24" t="s">
        <v>12</v>
      </c>
      <c r="C2" s="24" t="s">
        <v>13</v>
      </c>
      <c r="D2" s="59" t="s">
        <v>39</v>
      </c>
      <c r="E2" s="59" t="s">
        <v>40</v>
      </c>
      <c r="F2" s="59" t="s">
        <v>41</v>
      </c>
      <c r="G2" s="59" t="s">
        <v>42</v>
      </c>
      <c r="H2" s="59" t="s">
        <v>43</v>
      </c>
      <c r="I2" s="59" t="s">
        <v>44</v>
      </c>
    </row>
    <row r="3" spans="1:9" ht="12.75">
      <c r="A3" s="23" t="s">
        <v>14</v>
      </c>
      <c r="B3">
        <v>8000</v>
      </c>
      <c r="C3">
        <v>7040</v>
      </c>
      <c r="D3">
        <v>9200</v>
      </c>
      <c r="E3">
        <v>10000</v>
      </c>
      <c r="F3">
        <v>11600</v>
      </c>
      <c r="G3">
        <v>13200</v>
      </c>
      <c r="H3">
        <v>14400</v>
      </c>
      <c r="I3">
        <v>47000</v>
      </c>
    </row>
    <row r="4" spans="1:9" ht="12.75">
      <c r="A4" s="23" t="s">
        <v>15</v>
      </c>
      <c r="B4">
        <v>8500</v>
      </c>
      <c r="C4">
        <v>7480</v>
      </c>
      <c r="D4">
        <v>9775</v>
      </c>
      <c r="E4">
        <v>10625</v>
      </c>
      <c r="F4">
        <v>12325</v>
      </c>
      <c r="G4">
        <v>14025</v>
      </c>
      <c r="H4">
        <v>15300</v>
      </c>
      <c r="I4">
        <v>50000</v>
      </c>
    </row>
    <row r="5" spans="1:9" ht="12.75">
      <c r="A5" s="23" t="s">
        <v>16</v>
      </c>
      <c r="B5">
        <v>8950</v>
      </c>
      <c r="C5">
        <v>7876</v>
      </c>
      <c r="D5">
        <v>10295</v>
      </c>
      <c r="E5">
        <v>11200</v>
      </c>
      <c r="F5">
        <v>12980</v>
      </c>
      <c r="G5">
        <v>14770</v>
      </c>
      <c r="H5">
        <v>16110</v>
      </c>
      <c r="I5">
        <v>50000</v>
      </c>
    </row>
    <row r="6" spans="1:9" ht="12.75">
      <c r="A6" s="23" t="s">
        <v>17</v>
      </c>
      <c r="B6">
        <v>9500</v>
      </c>
      <c r="C6">
        <v>8360</v>
      </c>
      <c r="D6">
        <v>10925</v>
      </c>
      <c r="E6">
        <v>11875</v>
      </c>
      <c r="F6">
        <v>13775</v>
      </c>
      <c r="G6">
        <v>15675</v>
      </c>
      <c r="H6">
        <v>17100</v>
      </c>
      <c r="I6">
        <v>50000</v>
      </c>
    </row>
    <row r="7" spans="1:9" ht="12.75">
      <c r="A7" s="23" t="s">
        <v>18</v>
      </c>
      <c r="B7">
        <v>10250</v>
      </c>
      <c r="C7">
        <v>9020</v>
      </c>
      <c r="D7">
        <v>11800</v>
      </c>
      <c r="E7">
        <v>12800</v>
      </c>
      <c r="F7">
        <v>14860</v>
      </c>
      <c r="G7">
        <v>16900</v>
      </c>
      <c r="H7">
        <v>18450</v>
      </c>
      <c r="I7">
        <v>50000</v>
      </c>
    </row>
    <row r="8" spans="1:9" ht="12.75">
      <c r="A8" s="23" t="s">
        <v>19</v>
      </c>
      <c r="B8">
        <v>11000</v>
      </c>
      <c r="C8">
        <v>9680</v>
      </c>
      <c r="D8">
        <v>12650</v>
      </c>
      <c r="E8">
        <v>13750</v>
      </c>
      <c r="F8">
        <v>15950</v>
      </c>
      <c r="G8">
        <v>18150</v>
      </c>
      <c r="H8">
        <v>19800</v>
      </c>
      <c r="I8">
        <v>56000</v>
      </c>
    </row>
    <row r="9" spans="1:9" ht="12.75">
      <c r="A9" s="23" t="s">
        <v>20</v>
      </c>
      <c r="B9">
        <v>12000</v>
      </c>
      <c r="C9">
        <v>10560</v>
      </c>
      <c r="D9">
        <v>13800</v>
      </c>
      <c r="E9">
        <v>15000</v>
      </c>
      <c r="F9">
        <v>17400</v>
      </c>
      <c r="G9">
        <v>19800</v>
      </c>
      <c r="H9">
        <v>21600</v>
      </c>
      <c r="I9">
        <v>56000</v>
      </c>
    </row>
    <row r="10" spans="1:9" ht="12.75">
      <c r="A10" s="23" t="s">
        <v>21</v>
      </c>
      <c r="B10">
        <v>12650</v>
      </c>
      <c r="C10">
        <v>11132</v>
      </c>
      <c r="D10">
        <v>14550</v>
      </c>
      <c r="E10">
        <v>15810</v>
      </c>
      <c r="F10">
        <v>18340</v>
      </c>
      <c r="G10">
        <v>20870</v>
      </c>
      <c r="H10">
        <v>22770</v>
      </c>
      <c r="I10">
        <v>56000</v>
      </c>
    </row>
    <row r="11" spans="1:9" ht="12.75">
      <c r="A11" s="23" t="s">
        <v>22</v>
      </c>
      <c r="B11">
        <v>13300</v>
      </c>
      <c r="C11">
        <v>11704</v>
      </c>
      <c r="D11">
        <v>15295</v>
      </c>
      <c r="E11">
        <v>16625</v>
      </c>
      <c r="F11">
        <v>19285</v>
      </c>
      <c r="G11">
        <v>21945</v>
      </c>
      <c r="H11">
        <v>23940</v>
      </c>
      <c r="I11">
        <v>65000</v>
      </c>
    </row>
    <row r="12" spans="1:9" ht="12.75">
      <c r="A12" s="23" t="s">
        <v>23</v>
      </c>
      <c r="B12">
        <v>14000</v>
      </c>
      <c r="C12">
        <v>12320</v>
      </c>
      <c r="D12">
        <v>16100</v>
      </c>
      <c r="E12">
        <v>17500</v>
      </c>
      <c r="F12">
        <v>20300</v>
      </c>
      <c r="G12">
        <v>23100</v>
      </c>
      <c r="H12">
        <v>25200</v>
      </c>
      <c r="I12">
        <v>67000</v>
      </c>
    </row>
    <row r="13" spans="1:9" ht="12.75">
      <c r="A13" s="23" t="s">
        <v>27</v>
      </c>
      <c r="B13">
        <v>15000</v>
      </c>
      <c r="C13">
        <v>13200</v>
      </c>
      <c r="D13">
        <v>17250</v>
      </c>
      <c r="E13">
        <v>18750</v>
      </c>
      <c r="F13">
        <v>21750</v>
      </c>
      <c r="G13">
        <v>24750</v>
      </c>
      <c r="H13">
        <v>27000</v>
      </c>
      <c r="I13">
        <v>67000</v>
      </c>
    </row>
    <row r="14" spans="1:9" ht="12.75">
      <c r="A14" s="23" t="s">
        <v>28</v>
      </c>
      <c r="B14">
        <v>16000</v>
      </c>
      <c r="C14">
        <v>14080</v>
      </c>
      <c r="D14">
        <v>18400</v>
      </c>
      <c r="E14">
        <v>20000</v>
      </c>
      <c r="F14">
        <v>23200</v>
      </c>
      <c r="G14">
        <v>26400</v>
      </c>
      <c r="H14">
        <v>28800</v>
      </c>
      <c r="I14">
        <v>70000</v>
      </c>
    </row>
    <row r="15" spans="1:9" ht="12.75">
      <c r="A15" s="23" t="s">
        <v>37</v>
      </c>
      <c r="B15">
        <v>17500</v>
      </c>
      <c r="C15">
        <v>15400</v>
      </c>
      <c r="D15" s="59">
        <v>20125</v>
      </c>
      <c r="E15">
        <v>21875</v>
      </c>
      <c r="F15">
        <v>25375</v>
      </c>
      <c r="G15">
        <v>28875</v>
      </c>
      <c r="H15">
        <v>31500</v>
      </c>
      <c r="I15">
        <v>80000</v>
      </c>
    </row>
    <row r="16" spans="1:9" ht="12.75">
      <c r="A16" s="23" t="s">
        <v>25</v>
      </c>
      <c r="B16">
        <v>20000</v>
      </c>
      <c r="C16">
        <v>17600</v>
      </c>
      <c r="D16" s="59">
        <v>23000</v>
      </c>
      <c r="E16">
        <v>25000</v>
      </c>
      <c r="F16">
        <v>29000</v>
      </c>
      <c r="G16">
        <v>33000</v>
      </c>
      <c r="H16">
        <v>36000</v>
      </c>
      <c r="I16">
        <v>80000</v>
      </c>
    </row>
    <row r="17" spans="1:9" ht="12.75">
      <c r="A17" s="23" t="s">
        <v>26</v>
      </c>
      <c r="B17">
        <v>25000</v>
      </c>
      <c r="C17">
        <v>22000</v>
      </c>
      <c r="D17" s="59">
        <v>28750</v>
      </c>
      <c r="E17">
        <v>31250</v>
      </c>
      <c r="F17">
        <v>36250</v>
      </c>
      <c r="G17">
        <v>41250</v>
      </c>
      <c r="H17">
        <v>45000</v>
      </c>
      <c r="I17">
        <v>100000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AJ80"/>
  <sheetViews>
    <sheetView zoomScale="78" zoomScaleNormal="78" zoomScalePageLayoutView="0" workbookViewId="0" topLeftCell="A1">
      <selection activeCell="AM64" sqref="AM64"/>
    </sheetView>
  </sheetViews>
  <sheetFormatPr defaultColWidth="9.140625" defaultRowHeight="12.75"/>
  <cols>
    <col min="1" max="1" width="4.28125" style="13" customWidth="1"/>
    <col min="2" max="2" width="4.8515625" style="14" customWidth="1"/>
    <col min="3" max="3" width="9.140625" style="4" customWidth="1"/>
    <col min="4" max="4" width="5.00390625" style="13" customWidth="1"/>
    <col min="5" max="5" width="4.28125" style="14" customWidth="1"/>
    <col min="6" max="6" width="9.140625" style="4" customWidth="1"/>
    <col min="7" max="7" width="4.421875" style="16" customWidth="1"/>
    <col min="8" max="8" width="4.28125" style="14" customWidth="1"/>
    <col min="9" max="9" width="9.140625" style="4" customWidth="1"/>
    <col min="10" max="10" width="2.8515625" style="16" customWidth="1"/>
    <col min="11" max="11" width="5.00390625" style="14" customWidth="1"/>
    <col min="12" max="12" width="9.140625" style="4" customWidth="1"/>
    <col min="13" max="13" width="3.8515625" style="16" customWidth="1"/>
    <col min="14" max="14" width="4.57421875" style="14" customWidth="1"/>
    <col min="15" max="15" width="9.28125" style="4" customWidth="1"/>
    <col min="16" max="16" width="4.7109375" style="16" customWidth="1"/>
    <col min="17" max="17" width="5.140625" style="14" customWidth="1"/>
    <col min="18" max="18" width="9.140625" style="4" customWidth="1"/>
    <col min="19" max="19" width="2.8515625" style="16" customWidth="1"/>
    <col min="20" max="20" width="4.57421875" style="14" customWidth="1"/>
    <col min="21" max="21" width="9.140625" style="4" customWidth="1"/>
    <col min="22" max="22" width="2.8515625" style="16" customWidth="1"/>
    <col min="23" max="23" width="4.57421875" style="14" customWidth="1"/>
    <col min="24" max="24" width="9.140625" style="4" customWidth="1"/>
    <col min="25" max="25" width="2.8515625" style="16" customWidth="1"/>
    <col min="26" max="26" width="4.28125" style="14" customWidth="1"/>
    <col min="27" max="27" width="9.140625" style="4" customWidth="1"/>
    <col min="28" max="28" width="2.8515625" style="16" customWidth="1"/>
    <col min="29" max="29" width="5.57421875" style="14" customWidth="1"/>
    <col min="30" max="30" width="9.140625" style="4" customWidth="1"/>
    <col min="31" max="31" width="4.8515625" style="16" customWidth="1"/>
    <col min="32" max="32" width="4.28125" style="14" customWidth="1"/>
    <col min="33" max="33" width="9.140625" style="4" customWidth="1"/>
    <col min="34" max="34" width="2.8515625" style="16" customWidth="1"/>
    <col min="35" max="35" width="4.7109375" style="14" customWidth="1"/>
    <col min="36" max="36" width="9.140625" style="4" customWidth="1"/>
    <col min="37" max="16384" width="9.140625" style="1" customWidth="1"/>
  </cols>
  <sheetData>
    <row r="1" spans="1:36" ht="12.75">
      <c r="A1" s="90" t="s">
        <v>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1"/>
      <c r="AD1" s="90"/>
      <c r="AE1" s="90"/>
      <c r="AF1" s="91"/>
      <c r="AG1" s="90"/>
      <c r="AH1" s="90"/>
      <c r="AI1" s="91"/>
      <c r="AJ1" s="90"/>
    </row>
    <row r="2" spans="1:36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1"/>
      <c r="AD2" s="90"/>
      <c r="AE2" s="90"/>
      <c r="AF2" s="91"/>
      <c r="AG2" s="90"/>
      <c r="AH2" s="90"/>
      <c r="AI2" s="91"/>
      <c r="AJ2" s="90"/>
    </row>
    <row r="3" spans="1:36" s="2" customFormat="1" ht="12.75">
      <c r="A3" s="85" t="s">
        <v>0</v>
      </c>
      <c r="B3" s="86"/>
      <c r="C3" s="87"/>
      <c r="D3" s="85" t="s">
        <v>1</v>
      </c>
      <c r="E3" s="86"/>
      <c r="F3" s="87"/>
      <c r="G3" s="85" t="s">
        <v>2</v>
      </c>
      <c r="H3" s="86"/>
      <c r="I3" s="87"/>
      <c r="J3" s="85" t="s">
        <v>3</v>
      </c>
      <c r="K3" s="86"/>
      <c r="L3" s="87"/>
      <c r="M3" s="85" t="s">
        <v>4</v>
      </c>
      <c r="N3" s="86"/>
      <c r="O3" s="87"/>
      <c r="P3" s="85" t="s">
        <v>5</v>
      </c>
      <c r="Q3" s="86"/>
      <c r="R3" s="87"/>
      <c r="S3" s="85" t="s">
        <v>6</v>
      </c>
      <c r="T3" s="86"/>
      <c r="U3" s="87"/>
      <c r="V3" s="85" t="s">
        <v>7</v>
      </c>
      <c r="W3" s="86"/>
      <c r="X3" s="87"/>
      <c r="Y3" s="85" t="s">
        <v>8</v>
      </c>
      <c r="Z3" s="86"/>
      <c r="AA3" s="87"/>
      <c r="AB3" s="85" t="s">
        <v>9</v>
      </c>
      <c r="AC3" s="88"/>
      <c r="AD3" s="87"/>
      <c r="AE3" s="85" t="s">
        <v>10</v>
      </c>
      <c r="AF3" s="88"/>
      <c r="AG3" s="87"/>
      <c r="AH3" s="82" t="s">
        <v>11</v>
      </c>
      <c r="AI3" s="83"/>
      <c r="AJ3" s="84"/>
    </row>
    <row r="4" spans="1:36" ht="12.75">
      <c r="A4" s="35">
        <v>1</v>
      </c>
      <c r="B4" s="36" t="e">
        <f>#REF!</f>
        <v>#REF!</v>
      </c>
      <c r="C4" s="39" t="e">
        <f>VLOOKUP(#REF!,param!$A$3:$D$17,4,FALSE)</f>
        <v>#REF!</v>
      </c>
      <c r="D4" s="25">
        <v>1</v>
      </c>
      <c r="E4" s="26" t="e">
        <f>#REF!</f>
        <v>#REF!</v>
      </c>
      <c r="F4" s="40" t="e">
        <f>VLOOKUP(#REF!,param!$A$3:$D$17,4,FALSE)</f>
        <v>#REF!</v>
      </c>
      <c r="G4" s="25">
        <v>1</v>
      </c>
      <c r="H4" s="26" t="e">
        <f>#REF!</f>
        <v>#REF!</v>
      </c>
      <c r="I4" s="40" t="e">
        <f>VLOOKUP(#REF!,param!$A$3:$D$17,4,FALSE)</f>
        <v>#REF!</v>
      </c>
      <c r="J4" s="25">
        <v>1</v>
      </c>
      <c r="K4" s="36" t="e">
        <f>#REF!</f>
        <v>#REF!</v>
      </c>
      <c r="L4" s="42" t="e">
        <f>VLOOKUP(#REF!,param!$A$3:$D$17,4,FALSE)</f>
        <v>#REF!</v>
      </c>
      <c r="M4" s="35">
        <v>1</v>
      </c>
      <c r="N4" s="26" t="e">
        <f>#REF!</f>
        <v>#REF!</v>
      </c>
      <c r="O4" s="51">
        <v>5200</v>
      </c>
      <c r="P4" s="25">
        <v>1</v>
      </c>
      <c r="Q4" s="26" t="e">
        <f>#REF!</f>
        <v>#REF!</v>
      </c>
      <c r="R4" s="32" t="s">
        <v>31</v>
      </c>
      <c r="S4" s="25">
        <v>1</v>
      </c>
      <c r="T4" s="36" t="e">
        <f>#REF!</f>
        <v>#REF!</v>
      </c>
      <c r="U4" s="52" t="e">
        <f>VLOOKUP(#REF!,param!$A$3:$D$17,4,FALSE)</f>
        <v>#REF!</v>
      </c>
      <c r="V4" s="25">
        <v>1</v>
      </c>
      <c r="W4" s="26" t="e">
        <f>#REF!</f>
        <v>#REF!</v>
      </c>
      <c r="X4" s="52" t="e">
        <f>VLOOKUP(#REF!,param!$A$3:$D$17,4,FALSE)</f>
        <v>#REF!</v>
      </c>
      <c r="Y4" s="25">
        <v>1</v>
      </c>
      <c r="Z4" s="36" t="e">
        <f>#REF!</f>
        <v>#REF!</v>
      </c>
      <c r="AA4" s="51">
        <v>5200</v>
      </c>
      <c r="AB4" s="25">
        <v>1</v>
      </c>
      <c r="AC4" s="36" t="e">
        <f>#REF!</f>
        <v>#REF!</v>
      </c>
      <c r="AD4" s="51">
        <v>5200</v>
      </c>
      <c r="AE4" s="25">
        <v>1</v>
      </c>
      <c r="AF4" s="26" t="e">
        <f>#REF!</f>
        <v>#REF!</v>
      </c>
      <c r="AG4" s="40" t="e">
        <f>VLOOKUP(#REF!,param!$A$3:$D$17,4,FALSE)</f>
        <v>#REF!</v>
      </c>
      <c r="AH4" s="25">
        <v>1</v>
      </c>
      <c r="AI4" s="36" t="e">
        <f>#REF!</f>
        <v>#REF!</v>
      </c>
      <c r="AJ4" s="40" t="e">
        <f>VLOOKUP(#REF!,param!$A$3:$D$17,4,FALSE)</f>
        <v>#REF!</v>
      </c>
    </row>
    <row r="5" spans="1:36" ht="12.75">
      <c r="A5" s="25">
        <v>2</v>
      </c>
      <c r="B5" s="26" t="e">
        <f>#REF!</f>
        <v>#REF!</v>
      </c>
      <c r="C5" s="39" t="e">
        <f>VLOOKUP(#REF!,param!$A$3:$D$17,4,FALSE)</f>
        <v>#REF!</v>
      </c>
      <c r="D5" s="25">
        <v>2</v>
      </c>
      <c r="E5" s="26" t="e">
        <f>#REF!</f>
        <v>#REF!</v>
      </c>
      <c r="F5" s="40" t="e">
        <f>VLOOKUP(#REF!,param!$A$3:$D$17,4,FALSE)</f>
        <v>#REF!</v>
      </c>
      <c r="G5" s="25">
        <v>2</v>
      </c>
      <c r="H5" s="26" t="e">
        <f>#REF!</f>
        <v>#REF!</v>
      </c>
      <c r="I5" s="43" t="e">
        <f>VLOOKUP(#REF!,param!$A$3:$D$17,4,FALSE)</f>
        <v>#REF!</v>
      </c>
      <c r="J5" s="25">
        <v>2</v>
      </c>
      <c r="K5" s="36" t="e">
        <f>#REF!</f>
        <v>#REF!</v>
      </c>
      <c r="L5" s="42" t="e">
        <f>VLOOKUP(#REF!,param!$A$3:$D$17,4,FALSE)</f>
        <v>#REF!</v>
      </c>
      <c r="M5" s="25">
        <v>2</v>
      </c>
      <c r="N5" s="26" t="e">
        <f>#REF!</f>
        <v>#REF!</v>
      </c>
      <c r="O5" s="51">
        <v>5200</v>
      </c>
      <c r="P5" s="25">
        <v>2</v>
      </c>
      <c r="Q5" s="36" t="e">
        <f>#REF!</f>
        <v>#REF!</v>
      </c>
      <c r="R5" s="32" t="s">
        <v>31</v>
      </c>
      <c r="S5" s="25">
        <v>2</v>
      </c>
      <c r="T5" s="36" t="e">
        <f>#REF!</f>
        <v>#REF!</v>
      </c>
      <c r="U5" s="52" t="e">
        <f>VLOOKUP(#REF!,param!$A$3:$D$17,4,FALSE)</f>
        <v>#REF!</v>
      </c>
      <c r="V5" s="25">
        <v>2</v>
      </c>
      <c r="W5" s="26" t="e">
        <f>#REF!</f>
        <v>#REF!</v>
      </c>
      <c r="X5" s="52" t="e">
        <f>VLOOKUP(#REF!,param!$A$3:$D$17,4,FALSE)</f>
        <v>#REF!</v>
      </c>
      <c r="Y5" s="25">
        <v>2</v>
      </c>
      <c r="Z5" s="36" t="e">
        <f>#REF!</f>
        <v>#REF!</v>
      </c>
      <c r="AA5" s="51">
        <v>5200</v>
      </c>
      <c r="AB5" s="25">
        <v>2</v>
      </c>
      <c r="AC5" s="26" t="e">
        <f>#REF!</f>
        <v>#REF!</v>
      </c>
      <c r="AD5" s="51">
        <v>5200</v>
      </c>
      <c r="AE5" s="25">
        <v>2</v>
      </c>
      <c r="AF5" s="26" t="e">
        <f>#REF!</f>
        <v>#REF!</v>
      </c>
      <c r="AG5" s="43" t="e">
        <f>VLOOKUP(#REF!,param!$A$3:$D$17,4,FALSE)</f>
        <v>#REF!</v>
      </c>
      <c r="AH5" s="25">
        <v>2</v>
      </c>
      <c r="AI5" s="36" t="e">
        <f>#REF!</f>
        <v>#REF!</v>
      </c>
      <c r="AJ5" s="40" t="e">
        <f>VLOOKUP(#REF!,param!$A$3:$D$17,4,FALSE)</f>
        <v>#REF!</v>
      </c>
    </row>
    <row r="6" spans="1:36" ht="12.75">
      <c r="A6" s="25">
        <v>3</v>
      </c>
      <c r="B6" s="26" t="e">
        <f>#REF!</f>
        <v>#REF!</v>
      </c>
      <c r="C6" s="39" t="e">
        <f>VLOOKUP(#REF!,param!$A$3:$D$17,4,FALSE)</f>
        <v>#REF!</v>
      </c>
      <c r="D6" s="25">
        <v>3</v>
      </c>
      <c r="E6" s="36" t="e">
        <f>#REF!</f>
        <v>#REF!</v>
      </c>
      <c r="F6" s="40" t="e">
        <f>VLOOKUP(#REF!,param!$A$3:$D$17,4,FALSE)</f>
        <v>#REF!</v>
      </c>
      <c r="G6" s="25">
        <v>3</v>
      </c>
      <c r="H6" s="36" t="e">
        <f>#REF!</f>
        <v>#REF!</v>
      </c>
      <c r="I6" s="42" t="e">
        <f>VLOOKUP(#REF!,param!$A$3:$D$17,4,FALSE)</f>
        <v>#REF!</v>
      </c>
      <c r="J6" s="25">
        <v>3</v>
      </c>
      <c r="K6" s="26" t="e">
        <f>#REF!</f>
        <v>#REF!</v>
      </c>
      <c r="L6" s="42" t="e">
        <f>VLOOKUP(#REF!,param!$A$3:$D$17,4,FALSE)</f>
        <v>#REF!</v>
      </c>
      <c r="M6" s="25">
        <v>3</v>
      </c>
      <c r="N6" s="26" t="e">
        <f>#REF!</f>
        <v>#REF!</v>
      </c>
      <c r="O6" s="51">
        <v>5200</v>
      </c>
      <c r="P6" s="25">
        <v>3</v>
      </c>
      <c r="Q6" s="36" t="e">
        <f>#REF!</f>
        <v>#REF!</v>
      </c>
      <c r="R6" s="51">
        <v>5200</v>
      </c>
      <c r="S6" s="25">
        <v>3</v>
      </c>
      <c r="T6" s="26" t="e">
        <f>#REF!</f>
        <v>#REF!</v>
      </c>
      <c r="U6" s="52" t="e">
        <f>VLOOKUP(#REF!,param!$A$3:$D$17,4,FALSE)</f>
        <v>#REF!</v>
      </c>
      <c r="V6" s="25">
        <v>3</v>
      </c>
      <c r="W6" s="26" t="e">
        <f>#REF!</f>
        <v>#REF!</v>
      </c>
      <c r="X6" s="52" t="e">
        <f>VLOOKUP(#REF!,param!$A$3:$D$17,4,FALSE)</f>
        <v>#REF!</v>
      </c>
      <c r="Y6" s="25">
        <v>3</v>
      </c>
      <c r="Z6" s="36" t="e">
        <f>#REF!</f>
        <v>#REF!</v>
      </c>
      <c r="AA6" s="51">
        <v>5200</v>
      </c>
      <c r="AB6" s="25">
        <v>3</v>
      </c>
      <c r="AC6" s="26" t="e">
        <f>#REF!</f>
        <v>#REF!</v>
      </c>
      <c r="AD6" s="51">
        <v>5200</v>
      </c>
      <c r="AE6" s="25">
        <v>3</v>
      </c>
      <c r="AF6" s="36" t="e">
        <f>#REF!</f>
        <v>#REF!</v>
      </c>
      <c r="AG6" s="43">
        <v>4050</v>
      </c>
      <c r="AH6" s="25">
        <v>3</v>
      </c>
      <c r="AI6" s="36" t="e">
        <f>#REF!</f>
        <v>#REF!</v>
      </c>
      <c r="AJ6" s="40" t="e">
        <f>VLOOKUP(#REF!,param!$A$3:$D$17,4,FALSE)</f>
        <v>#REF!</v>
      </c>
    </row>
    <row r="7" spans="1:36" ht="12.75">
      <c r="A7" s="25">
        <v>4</v>
      </c>
      <c r="B7" s="26" t="e">
        <f>#REF!</f>
        <v>#REF!</v>
      </c>
      <c r="C7" s="39" t="e">
        <f>VLOOKUP(#REF!,param!$A$3:$D$17,4,FALSE)</f>
        <v>#REF!</v>
      </c>
      <c r="D7" s="25">
        <v>4</v>
      </c>
      <c r="E7" s="36" t="e">
        <f>#REF!</f>
        <v>#REF!</v>
      </c>
      <c r="F7" s="40" t="e">
        <f>VLOOKUP(#REF!,param!$A$3:$D$17,4,FALSE)</f>
        <v>#REF!</v>
      </c>
      <c r="G7" s="25">
        <v>4</v>
      </c>
      <c r="H7" s="36" t="e">
        <f>#REF!</f>
        <v>#REF!</v>
      </c>
      <c r="I7" s="42" t="e">
        <f>VLOOKUP(#REF!,param!$A$3:$D$17,4,FALSE)</f>
        <v>#REF!</v>
      </c>
      <c r="J7" s="25">
        <v>4</v>
      </c>
      <c r="K7" s="26" t="e">
        <f>#REF!</f>
        <v>#REF!</v>
      </c>
      <c r="L7" s="42" t="e">
        <f>VLOOKUP(#REF!,param!$A$3:$D$17,4,FALSE)</f>
        <v>#REF!</v>
      </c>
      <c r="M7" s="25">
        <v>4</v>
      </c>
      <c r="N7" s="26" t="e">
        <f>#REF!</f>
        <v>#REF!</v>
      </c>
      <c r="O7" s="51">
        <v>5200</v>
      </c>
      <c r="P7" s="25">
        <v>4</v>
      </c>
      <c r="Q7" s="36" t="e">
        <f>#REF!</f>
        <v>#REF!</v>
      </c>
      <c r="R7" s="51">
        <v>5200</v>
      </c>
      <c r="S7" s="25">
        <v>4</v>
      </c>
      <c r="T7" s="26" t="e">
        <f>#REF!</f>
        <v>#REF!</v>
      </c>
      <c r="U7" s="52" t="e">
        <f>VLOOKUP(#REF!,param!$A$3:$D$17,4,FALSE)</f>
        <v>#REF!</v>
      </c>
      <c r="V7" s="25">
        <v>4</v>
      </c>
      <c r="W7" s="36" t="e">
        <f>#REF!</f>
        <v>#REF!</v>
      </c>
      <c r="X7" s="52" t="e">
        <f>VLOOKUP(#REF!,param!$A$3:$D$17,4,FALSE)</f>
        <v>#REF!</v>
      </c>
      <c r="Y7" s="25">
        <v>4</v>
      </c>
      <c r="Z7" s="26" t="e">
        <f>#REF!</f>
        <v>#REF!</v>
      </c>
      <c r="AA7" s="51">
        <v>5200</v>
      </c>
      <c r="AB7" s="25">
        <v>4</v>
      </c>
      <c r="AC7" s="26" t="e">
        <f>#REF!</f>
        <v>#REF!</v>
      </c>
      <c r="AD7" s="51">
        <v>5200</v>
      </c>
      <c r="AE7" s="35">
        <v>4</v>
      </c>
      <c r="AF7" s="36" t="e">
        <f>#REF!</f>
        <v>#REF!</v>
      </c>
      <c r="AG7" s="43">
        <v>4050</v>
      </c>
      <c r="AH7" s="25">
        <v>4</v>
      </c>
      <c r="AI7" s="26" t="e">
        <f>#REF!</f>
        <v>#REF!</v>
      </c>
      <c r="AJ7" s="40" t="e">
        <f>VLOOKUP(#REF!,param!$A$3:$D$17,4,FALSE)</f>
        <v>#REF!</v>
      </c>
    </row>
    <row r="8" spans="1:36" ht="12.75">
      <c r="A8" s="25">
        <v>5</v>
      </c>
      <c r="B8" s="26" t="e">
        <f>#REF!</f>
        <v>#REF!</v>
      </c>
      <c r="C8" s="39" t="e">
        <f>VLOOKUP(#REF!,param!$A$3:$D$17,4,FALSE)</f>
        <v>#REF!</v>
      </c>
      <c r="D8" s="25">
        <v>5</v>
      </c>
      <c r="E8" s="36" t="e">
        <f>#REF!</f>
        <v>#REF!</v>
      </c>
      <c r="F8" s="40" t="e">
        <f>VLOOKUP(#REF!,param!$A$3:$D$17,4,FALSE)</f>
        <v>#REF!</v>
      </c>
      <c r="G8" s="25">
        <v>5</v>
      </c>
      <c r="H8" s="36" t="e">
        <f>#REF!</f>
        <v>#REF!</v>
      </c>
      <c r="I8" s="42" t="e">
        <f>VLOOKUP(#REF!,param!$A$3:$D$17,4,FALSE)</f>
        <v>#REF!</v>
      </c>
      <c r="J8" s="25">
        <v>5</v>
      </c>
      <c r="K8" s="26" t="e">
        <f>#REF!</f>
        <v>#REF!</v>
      </c>
      <c r="L8" s="42" t="e">
        <f>VLOOKUP(#REF!,param!$A$3:$D$17,4,FALSE)</f>
        <v>#REF!</v>
      </c>
      <c r="M8" s="25">
        <v>5</v>
      </c>
      <c r="N8" s="36" t="e">
        <f>#REF!</f>
        <v>#REF!</v>
      </c>
      <c r="O8" s="51">
        <v>5200</v>
      </c>
      <c r="P8" s="25">
        <v>5</v>
      </c>
      <c r="Q8" s="26" t="e">
        <f>#REF!</f>
        <v>#REF!</v>
      </c>
      <c r="R8" s="51">
        <v>5200</v>
      </c>
      <c r="S8" s="25">
        <v>5</v>
      </c>
      <c r="T8" s="26" t="e">
        <f>#REF!</f>
        <v>#REF!</v>
      </c>
      <c r="U8" s="52" t="e">
        <f>VLOOKUP(#REF!,param!$A$3:$D$17,4,FALSE)</f>
        <v>#REF!</v>
      </c>
      <c r="V8" s="25">
        <v>5</v>
      </c>
      <c r="W8" s="36" t="e">
        <f>#REF!</f>
        <v>#REF!</v>
      </c>
      <c r="X8" s="52" t="e">
        <f>VLOOKUP(#REF!,param!$A$3:$D$17,4,FALSE)</f>
        <v>#REF!</v>
      </c>
      <c r="Y8" s="25">
        <v>5</v>
      </c>
      <c r="Z8" s="26" t="e">
        <f>#REF!</f>
        <v>#REF!</v>
      </c>
      <c r="AA8" s="51">
        <v>5200</v>
      </c>
      <c r="AB8" s="25">
        <v>5</v>
      </c>
      <c r="AC8" s="26" t="e">
        <f>#REF!</f>
        <v>#REF!</v>
      </c>
      <c r="AD8" s="51">
        <v>5200</v>
      </c>
      <c r="AE8" s="25">
        <v>5</v>
      </c>
      <c r="AF8" s="36" t="e">
        <f>#REF!</f>
        <v>#REF!</v>
      </c>
      <c r="AG8" s="40">
        <v>4050</v>
      </c>
      <c r="AH8" s="25">
        <v>5</v>
      </c>
      <c r="AI8" s="26" t="e">
        <f>#REF!</f>
        <v>#REF!</v>
      </c>
      <c r="AJ8" s="40" t="e">
        <f>VLOOKUP(#REF!,param!$A$3:$D$17,4,FALSE)</f>
        <v>#REF!</v>
      </c>
    </row>
    <row r="9" spans="1:36" ht="12.75">
      <c r="A9" s="25">
        <v>6</v>
      </c>
      <c r="B9" s="36" t="e">
        <f>#REF!</f>
        <v>#REF!</v>
      </c>
      <c r="C9" s="39" t="e">
        <f>VLOOKUP(#REF!,param!$A$3:$D$17,4,FALSE)</f>
        <v>#REF!</v>
      </c>
      <c r="D9" s="25">
        <v>6</v>
      </c>
      <c r="E9" s="26" t="e">
        <f>#REF!</f>
        <v>#REF!</v>
      </c>
      <c r="F9" s="40">
        <v>4050</v>
      </c>
      <c r="G9" s="25">
        <v>6</v>
      </c>
      <c r="H9" s="26" t="e">
        <f>#REF!</f>
        <v>#REF!</v>
      </c>
      <c r="I9" s="42" t="e">
        <f>VLOOKUP(#REF!,param!$A$3:$D$17,4,FALSE)</f>
        <v>#REF!</v>
      </c>
      <c r="J9" s="25">
        <v>6</v>
      </c>
      <c r="K9" s="26" t="e">
        <f>#REF!</f>
        <v>#REF!</v>
      </c>
      <c r="L9" s="42" t="e">
        <f>VLOOKUP(#REF!,param!$A$3:$D$17,4,FALSE)</f>
        <v>#REF!</v>
      </c>
      <c r="M9" s="25">
        <v>6</v>
      </c>
      <c r="N9" s="36" t="e">
        <f>#REF!</f>
        <v>#REF!</v>
      </c>
      <c r="O9" s="51">
        <v>5200</v>
      </c>
      <c r="P9" s="25">
        <v>6</v>
      </c>
      <c r="Q9" s="26" t="e">
        <f>#REF!</f>
        <v>#REF!</v>
      </c>
      <c r="R9" s="51">
        <v>5200</v>
      </c>
      <c r="S9" s="25">
        <v>6</v>
      </c>
      <c r="T9" s="26" t="e">
        <f>#REF!</f>
        <v>#REF!</v>
      </c>
      <c r="U9" s="52" t="e">
        <f>VLOOKUP(#REF!,param!$A$3:$D$17,4,FALSE)</f>
        <v>#REF!</v>
      </c>
      <c r="V9" s="25">
        <v>6</v>
      </c>
      <c r="W9" s="36" t="e">
        <f>#REF!</f>
        <v>#REF!</v>
      </c>
      <c r="X9" s="52" t="e">
        <f>VLOOKUP(#REF!,param!$A$3:$D$17,4,FALSE)</f>
        <v>#REF!</v>
      </c>
      <c r="Y9" s="25">
        <v>6</v>
      </c>
      <c r="Z9" s="26" t="e">
        <f>#REF!</f>
        <v>#REF!</v>
      </c>
      <c r="AA9" s="51">
        <v>5200</v>
      </c>
      <c r="AB9" s="25">
        <v>6</v>
      </c>
      <c r="AC9" s="36" t="e">
        <f>#REF!</f>
        <v>#REF!</v>
      </c>
      <c r="AD9" s="51">
        <v>5200</v>
      </c>
      <c r="AE9" s="25">
        <v>6</v>
      </c>
      <c r="AF9" s="26" t="e">
        <f>#REF!</f>
        <v>#REF!</v>
      </c>
      <c r="AG9" s="40" t="e">
        <f>VLOOKUP(#REF!,param!$A$3:$D$17,4,FALSE)</f>
        <v>#REF!</v>
      </c>
      <c r="AH9" s="25">
        <v>6</v>
      </c>
      <c r="AI9" s="26" t="e">
        <f>#REF!</f>
        <v>#REF!</v>
      </c>
      <c r="AJ9" s="40" t="e">
        <f>VLOOKUP(#REF!,param!$A$3:$D$17,4,FALSE)</f>
        <v>#REF!</v>
      </c>
    </row>
    <row r="10" spans="1:36" ht="12.75">
      <c r="A10" s="25">
        <v>7</v>
      </c>
      <c r="B10" s="36" t="e">
        <f>#REF!</f>
        <v>#REF!</v>
      </c>
      <c r="C10" s="39" t="e">
        <f>VLOOKUP(#REF!,param!$A$3:$D$17,4,FALSE)</f>
        <v>#REF!</v>
      </c>
      <c r="D10" s="25">
        <v>7</v>
      </c>
      <c r="E10" s="26" t="e">
        <f>#REF!</f>
        <v>#REF!</v>
      </c>
      <c r="F10" s="40">
        <v>4050</v>
      </c>
      <c r="G10" s="25">
        <v>7</v>
      </c>
      <c r="H10" s="26" t="e">
        <f>#REF!</f>
        <v>#REF!</v>
      </c>
      <c r="I10" s="42" t="e">
        <f>VLOOKUP(#REF!,param!$A$3:$D$17,4,FALSE)</f>
        <v>#REF!</v>
      </c>
      <c r="J10" s="25">
        <v>7</v>
      </c>
      <c r="K10" s="36" t="e">
        <f>#REF!</f>
        <v>#REF!</v>
      </c>
      <c r="L10" s="42" t="e">
        <f>VLOOKUP(#REF!,param!$A$3:$D$17,4,FALSE)</f>
        <v>#REF!</v>
      </c>
      <c r="M10" s="25">
        <v>7</v>
      </c>
      <c r="N10" s="36" t="e">
        <f>#REF!</f>
        <v>#REF!</v>
      </c>
      <c r="O10" s="51">
        <v>5200</v>
      </c>
      <c r="P10" s="25">
        <v>7</v>
      </c>
      <c r="Q10" s="26" t="e">
        <f>#REF!</f>
        <v>#REF!</v>
      </c>
      <c r="R10" s="51">
        <v>5200</v>
      </c>
      <c r="S10" s="25">
        <v>7</v>
      </c>
      <c r="T10" s="36" t="e">
        <f>#REF!</f>
        <v>#REF!</v>
      </c>
      <c r="U10" s="52" t="e">
        <f>VLOOKUP(#REF!,param!$A$3:$D$17,4,FALSE)</f>
        <v>#REF!</v>
      </c>
      <c r="V10" s="25">
        <v>7</v>
      </c>
      <c r="W10" s="26" t="e">
        <f>#REF!</f>
        <v>#REF!</v>
      </c>
      <c r="X10" s="52" t="e">
        <f>VLOOKUP(#REF!,param!$A$3:$D$17,4,FALSE)</f>
        <v>#REF!</v>
      </c>
      <c r="Y10" s="25">
        <v>7</v>
      </c>
      <c r="Z10" s="26" t="e">
        <f>#REF!</f>
        <v>#REF!</v>
      </c>
      <c r="AA10" s="51">
        <v>5200</v>
      </c>
      <c r="AB10" s="25">
        <v>7</v>
      </c>
      <c r="AC10" s="36" t="e">
        <f>#REF!</f>
        <v>#REF!</v>
      </c>
      <c r="AD10" s="51">
        <v>5200</v>
      </c>
      <c r="AE10" s="25">
        <v>7</v>
      </c>
      <c r="AF10" s="26" t="e">
        <f>#REF!</f>
        <v>#REF!</v>
      </c>
      <c r="AG10" s="40" t="e">
        <f>VLOOKUP(#REF!,param!$A$3:$D$17,4,FALSE)</f>
        <v>#REF!</v>
      </c>
      <c r="AH10" s="25">
        <v>7</v>
      </c>
      <c r="AI10" s="26" t="e">
        <f>#REF!</f>
        <v>#REF!</v>
      </c>
      <c r="AJ10" s="40" t="e">
        <f>VLOOKUP(#REF!,param!$A$3:$D$17,4,FALSE)</f>
        <v>#REF!</v>
      </c>
    </row>
    <row r="11" spans="1:36" ht="12.75">
      <c r="A11" s="25">
        <v>8</v>
      </c>
      <c r="B11" s="36" t="e">
        <f>#REF!</f>
        <v>#REF!</v>
      </c>
      <c r="C11" s="39" t="e">
        <f>VLOOKUP(#REF!,param!$A$3:$D$17,4,FALSE)</f>
        <v>#REF!</v>
      </c>
      <c r="D11" s="25">
        <v>8</v>
      </c>
      <c r="E11" s="26" t="e">
        <f>#REF!</f>
        <v>#REF!</v>
      </c>
      <c r="F11" s="40">
        <v>4050</v>
      </c>
      <c r="G11" s="35">
        <v>8</v>
      </c>
      <c r="H11" s="26" t="e">
        <f>#REF!</f>
        <v>#REF!</v>
      </c>
      <c r="I11" s="42" t="e">
        <f>VLOOKUP(#REF!,param!$A$3:$D$17,4,FALSE)</f>
        <v>#REF!</v>
      </c>
      <c r="J11" s="25">
        <v>8</v>
      </c>
      <c r="K11" s="36" t="e">
        <f>#REF!</f>
        <v>#REF!</v>
      </c>
      <c r="L11" s="42" t="e">
        <f>VLOOKUP(#REF!,param!$A$3:$D$17,4,FALSE)</f>
        <v>#REF!</v>
      </c>
      <c r="M11" s="25">
        <v>8</v>
      </c>
      <c r="N11" s="26" t="e">
        <f>#REF!</f>
        <v>#REF!</v>
      </c>
      <c r="O11" s="51">
        <v>5200</v>
      </c>
      <c r="P11" s="25">
        <v>8</v>
      </c>
      <c r="Q11" s="26" t="e">
        <f>#REF!</f>
        <v>#REF!</v>
      </c>
      <c r="R11" s="51">
        <v>5200</v>
      </c>
      <c r="S11" s="25">
        <v>8</v>
      </c>
      <c r="T11" s="36" t="e">
        <f>#REF!</f>
        <v>#REF!</v>
      </c>
      <c r="U11" s="52" t="e">
        <f>VLOOKUP(#REF!,param!$A$3:$D$17,4,FALSE)</f>
        <v>#REF!</v>
      </c>
      <c r="V11" s="25">
        <v>8</v>
      </c>
      <c r="W11" s="26" t="e">
        <f>#REF!</f>
        <v>#REF!</v>
      </c>
      <c r="X11" s="52" t="e">
        <f>VLOOKUP(#REF!,param!$A$3:$D$17,4,FALSE)</f>
        <v>#REF!</v>
      </c>
      <c r="Y11" s="25">
        <v>8</v>
      </c>
      <c r="Z11" s="36" t="e">
        <f>#REF!</f>
        <v>#REF!</v>
      </c>
      <c r="AA11" s="51">
        <v>5200</v>
      </c>
      <c r="AB11" s="25">
        <v>8</v>
      </c>
      <c r="AC11" s="36" t="e">
        <f>#REF!</f>
        <v>#REF!</v>
      </c>
      <c r="AD11" s="51">
        <v>5200</v>
      </c>
      <c r="AE11" s="25">
        <v>8</v>
      </c>
      <c r="AF11" s="26" t="e">
        <f>#REF!</f>
        <v>#REF!</v>
      </c>
      <c r="AG11" s="40" t="e">
        <f>VLOOKUP(#REF!,param!$A$3:$D$17,4,FALSE)</f>
        <v>#REF!</v>
      </c>
      <c r="AH11" s="25">
        <v>8</v>
      </c>
      <c r="AI11" s="36" t="e">
        <f>#REF!</f>
        <v>#REF!</v>
      </c>
      <c r="AJ11" s="40" t="e">
        <f>VLOOKUP(#REF!,param!$A$3:$D$17,4,FALSE)</f>
        <v>#REF!</v>
      </c>
    </row>
    <row r="12" spans="1:36" ht="12.75">
      <c r="A12" s="25">
        <v>9</v>
      </c>
      <c r="B12" s="26" t="e">
        <f>#REF!</f>
        <v>#REF!</v>
      </c>
      <c r="C12" s="39" t="e">
        <f>VLOOKUP(#REF!,param!$A$3:$D$17,4,FALSE)</f>
        <v>#REF!</v>
      </c>
      <c r="D12" s="25">
        <v>9</v>
      </c>
      <c r="E12" s="26" t="e">
        <f>#REF!</f>
        <v>#REF!</v>
      </c>
      <c r="F12" s="40">
        <v>4050</v>
      </c>
      <c r="G12" s="25">
        <v>9</v>
      </c>
      <c r="H12" s="26" t="e">
        <f>#REF!</f>
        <v>#REF!</v>
      </c>
      <c r="I12" s="42" t="e">
        <f>VLOOKUP(#REF!,param!$A$3:$D$17,4,FALSE)</f>
        <v>#REF!</v>
      </c>
      <c r="J12" s="25">
        <v>9</v>
      </c>
      <c r="K12" s="36" t="e">
        <f>#REF!</f>
        <v>#REF!</v>
      </c>
      <c r="L12" s="42" t="e">
        <f>VLOOKUP(#REF!,param!$A$3:$D$17,4,FALSE)</f>
        <v>#REF!</v>
      </c>
      <c r="M12" s="35">
        <v>9</v>
      </c>
      <c r="N12" s="26" t="e">
        <f>#REF!</f>
        <v>#REF!</v>
      </c>
      <c r="O12" s="51">
        <v>5200</v>
      </c>
      <c r="P12" s="25">
        <v>9</v>
      </c>
      <c r="Q12" s="36" t="e">
        <f>#REF!</f>
        <v>#REF!</v>
      </c>
      <c r="R12" s="51">
        <v>5200</v>
      </c>
      <c r="S12" s="25">
        <v>9</v>
      </c>
      <c r="T12" s="36" t="e">
        <f>#REF!</f>
        <v>#REF!</v>
      </c>
      <c r="U12" s="52" t="e">
        <f>VLOOKUP(#REF!,param!$A$3:$D$17,4,FALSE)</f>
        <v>#REF!</v>
      </c>
      <c r="V12" s="25">
        <v>9</v>
      </c>
      <c r="W12" s="26" t="e">
        <f>#REF!</f>
        <v>#REF!</v>
      </c>
      <c r="X12" s="52" t="e">
        <f>VLOOKUP(#REF!,param!$A$3:$D$17,4,FALSE)</f>
        <v>#REF!</v>
      </c>
      <c r="Y12" s="25">
        <v>9</v>
      </c>
      <c r="Z12" s="36" t="e">
        <f>#REF!</f>
        <v>#REF!</v>
      </c>
      <c r="AA12" s="51">
        <v>5200</v>
      </c>
      <c r="AB12" s="25">
        <v>9</v>
      </c>
      <c r="AC12" s="26" t="e">
        <f>#REF!</f>
        <v>#REF!</v>
      </c>
      <c r="AD12" s="42" t="e">
        <f>VLOOKUP(#REF!,param!$A$3:$D$17,4,FALSE)</f>
        <v>#REF!</v>
      </c>
      <c r="AE12" s="25">
        <v>9</v>
      </c>
      <c r="AF12" s="26" t="e">
        <f>#REF!</f>
        <v>#REF!</v>
      </c>
      <c r="AG12" s="40" t="e">
        <f>VLOOKUP(#REF!,param!$A$3:$D$17,4,FALSE)</f>
        <v>#REF!</v>
      </c>
      <c r="AH12" s="25">
        <v>9</v>
      </c>
      <c r="AI12" s="36" t="e">
        <f>#REF!</f>
        <v>#REF!</v>
      </c>
      <c r="AJ12" s="40" t="e">
        <f>VLOOKUP(#REF!,param!$A$3:$D$17,4,FALSE)</f>
        <v>#REF!</v>
      </c>
    </row>
    <row r="13" spans="1:36" ht="12.75">
      <c r="A13" s="25">
        <v>10</v>
      </c>
      <c r="B13" s="26" t="e">
        <f>#REF!</f>
        <v>#REF!</v>
      </c>
      <c r="C13" s="40" t="e">
        <f>VLOOKUP(#REF!,param!$A$3:$D$17,4,FALSE)</f>
        <v>#REF!</v>
      </c>
      <c r="D13" s="25">
        <v>10</v>
      </c>
      <c r="E13" s="36" t="e">
        <f>#REF!</f>
        <v>#REF!</v>
      </c>
      <c r="F13" s="40">
        <v>4050</v>
      </c>
      <c r="G13" s="25">
        <v>10</v>
      </c>
      <c r="H13" s="36" t="e">
        <f>#REF!</f>
        <v>#REF!</v>
      </c>
      <c r="I13" s="42" t="e">
        <f>VLOOKUP(#REF!,param!$A$3:$D$17,4,FALSE)</f>
        <v>#REF!</v>
      </c>
      <c r="J13" s="25">
        <v>10</v>
      </c>
      <c r="K13" s="26" t="e">
        <f>#REF!</f>
        <v>#REF!</v>
      </c>
      <c r="L13" s="42" t="e">
        <f>VLOOKUP(#REF!,param!$A$3:$D$17,4,FALSE)</f>
        <v>#REF!</v>
      </c>
      <c r="M13" s="25">
        <v>10</v>
      </c>
      <c r="N13" s="47" t="e">
        <f>#REF!</f>
        <v>#REF!</v>
      </c>
      <c r="O13" s="51">
        <v>5200</v>
      </c>
      <c r="P13" s="31">
        <v>10</v>
      </c>
      <c r="Q13" s="36" t="e">
        <f>#REF!</f>
        <v>#REF!</v>
      </c>
      <c r="R13" s="51">
        <v>5200</v>
      </c>
      <c r="S13" s="25">
        <v>10</v>
      </c>
      <c r="T13" s="26" t="e">
        <f>#REF!</f>
        <v>#REF!</v>
      </c>
      <c r="U13" s="52" t="e">
        <f>VLOOKUP(#REF!,param!$A$3:$D$17,4,FALSE)</f>
        <v>#REF!</v>
      </c>
      <c r="V13" s="25">
        <v>10</v>
      </c>
      <c r="W13" s="26" t="e">
        <f>#REF!</f>
        <v>#REF!</v>
      </c>
      <c r="X13" s="52" t="e">
        <f>VLOOKUP(#REF!,param!$A$3:$D$17,4,FALSE)</f>
        <v>#REF!</v>
      </c>
      <c r="Y13" s="25">
        <v>10</v>
      </c>
      <c r="Z13" s="36" t="e">
        <f>#REF!</f>
        <v>#REF!</v>
      </c>
      <c r="AA13" s="51">
        <v>5200</v>
      </c>
      <c r="AB13" s="25">
        <v>10</v>
      </c>
      <c r="AC13" s="26" t="e">
        <f>#REF!</f>
        <v>#REF!</v>
      </c>
      <c r="AD13" s="42" t="e">
        <f>VLOOKUP(#REF!,param!$A$3:$D$17,4,FALSE)</f>
        <v>#REF!</v>
      </c>
      <c r="AE13" s="25">
        <v>10</v>
      </c>
      <c r="AF13" s="36" t="e">
        <f>#REF!</f>
        <v>#REF!</v>
      </c>
      <c r="AG13" s="40" t="e">
        <f>VLOOKUP(#REF!,param!$A$3:$D$17,4,FALSE)</f>
        <v>#REF!</v>
      </c>
      <c r="AH13" s="25">
        <v>10</v>
      </c>
      <c r="AI13" s="36" t="e">
        <f>#REF!</f>
        <v>#REF!</v>
      </c>
      <c r="AJ13" s="40" t="e">
        <f>VLOOKUP(#REF!,param!$A$3:$D$17,4,FALSE)</f>
        <v>#REF!</v>
      </c>
    </row>
    <row r="14" spans="1:36" ht="12" customHeight="1">
      <c r="A14" s="25">
        <v>11</v>
      </c>
      <c r="B14" s="26" t="e">
        <f>#REF!</f>
        <v>#REF!</v>
      </c>
      <c r="C14" s="40" t="e">
        <f>VLOOKUP(#REF!,param!$A$3:$D$17,4,FALSE)</f>
        <v>#REF!</v>
      </c>
      <c r="D14" s="25">
        <v>11</v>
      </c>
      <c r="E14" s="36" t="e">
        <f>#REF!</f>
        <v>#REF!</v>
      </c>
      <c r="F14" s="40">
        <v>4050</v>
      </c>
      <c r="G14" s="25">
        <v>11</v>
      </c>
      <c r="H14" s="36" t="e">
        <f>#REF!</f>
        <v>#REF!</v>
      </c>
      <c r="I14" s="42" t="e">
        <f>VLOOKUP(#REF!,param!$A$3:$D$17,4,FALSE)</f>
        <v>#REF!</v>
      </c>
      <c r="J14" s="25">
        <v>11</v>
      </c>
      <c r="K14" s="26" t="e">
        <f>#REF!</f>
        <v>#REF!</v>
      </c>
      <c r="L14" s="42" t="e">
        <f>VLOOKUP(#REF!,param!$A$3:$D$17,4,FALSE)</f>
        <v>#REF!</v>
      </c>
      <c r="M14" s="25">
        <v>11</v>
      </c>
      <c r="N14" s="47" t="e">
        <f>#REF!</f>
        <v>#REF!</v>
      </c>
      <c r="O14" s="51">
        <v>5200</v>
      </c>
      <c r="P14" s="31">
        <v>11</v>
      </c>
      <c r="Q14" s="36" t="e">
        <f>#REF!</f>
        <v>#REF!</v>
      </c>
      <c r="R14" s="51">
        <v>5200</v>
      </c>
      <c r="S14" s="25">
        <v>11</v>
      </c>
      <c r="T14" s="26" t="e">
        <f>#REF!</f>
        <v>#REF!</v>
      </c>
      <c r="U14" s="52" t="e">
        <f>VLOOKUP(#REF!,param!$A$3:$D$17,4,FALSE)</f>
        <v>#REF!</v>
      </c>
      <c r="V14" s="25">
        <v>11</v>
      </c>
      <c r="W14" s="36" t="e">
        <f>#REF!</f>
        <v>#REF!</v>
      </c>
      <c r="X14" s="52" t="e">
        <f>VLOOKUP(#REF!,param!$A$3:$D$17,4,FALSE)</f>
        <v>#REF!</v>
      </c>
      <c r="Y14" s="25">
        <v>11</v>
      </c>
      <c r="Z14" s="26" t="e">
        <f>#REF!</f>
        <v>#REF!</v>
      </c>
      <c r="AA14" s="51">
        <v>5200</v>
      </c>
      <c r="AB14" s="25">
        <v>11</v>
      </c>
      <c r="AC14" s="26" t="e">
        <f>#REF!</f>
        <v>#REF!</v>
      </c>
      <c r="AD14" s="42" t="e">
        <f>VLOOKUP(#REF!,param!$A$3:$D$17,4,FALSE)</f>
        <v>#REF!</v>
      </c>
      <c r="AE14" s="25">
        <v>11</v>
      </c>
      <c r="AF14" s="36" t="e">
        <f>#REF!</f>
        <v>#REF!</v>
      </c>
      <c r="AG14" s="40" t="e">
        <f>VLOOKUP(#REF!,param!$A$3:$D$17,4,FALSE)</f>
        <v>#REF!</v>
      </c>
      <c r="AH14" s="25">
        <v>11</v>
      </c>
      <c r="AI14" s="26" t="e">
        <f>#REF!</f>
        <v>#REF!</v>
      </c>
      <c r="AJ14" s="40" t="e">
        <f>VLOOKUP(#REF!,param!$A$3:$D$17,4,FALSE)</f>
        <v>#REF!</v>
      </c>
    </row>
    <row r="15" spans="1:36" ht="12.75">
      <c r="A15" s="25">
        <v>12</v>
      </c>
      <c r="B15" s="26" t="e">
        <f>#REF!</f>
        <v>#REF!</v>
      </c>
      <c r="C15" s="40" t="e">
        <f>VLOOKUP(#REF!,param!$A$3:$D$17,4,FALSE)</f>
        <v>#REF!</v>
      </c>
      <c r="D15" s="25">
        <v>12</v>
      </c>
      <c r="E15" s="36" t="e">
        <f>#REF!</f>
        <v>#REF!</v>
      </c>
      <c r="F15" s="40">
        <v>4050</v>
      </c>
      <c r="G15" s="25">
        <v>12</v>
      </c>
      <c r="H15" s="36" t="e">
        <f>#REF!</f>
        <v>#REF!</v>
      </c>
      <c r="I15" s="42" t="e">
        <f>VLOOKUP(#REF!,param!$A$3:$D$17,4,FALSE)</f>
        <v>#REF!</v>
      </c>
      <c r="J15" s="25">
        <v>12</v>
      </c>
      <c r="K15" s="26" t="e">
        <f>#REF!</f>
        <v>#REF!</v>
      </c>
      <c r="L15" s="42" t="e">
        <f>VLOOKUP(#REF!,param!$A$3:$D$17,4,FALSE)</f>
        <v>#REF!</v>
      </c>
      <c r="M15" s="25">
        <v>12</v>
      </c>
      <c r="N15" s="48" t="e">
        <f>#REF!</f>
        <v>#REF!</v>
      </c>
      <c r="O15" s="51">
        <v>5200</v>
      </c>
      <c r="P15" s="49">
        <v>12</v>
      </c>
      <c r="Q15" s="26" t="e">
        <f>#REF!</f>
        <v>#REF!</v>
      </c>
      <c r="R15" s="51">
        <v>5200</v>
      </c>
      <c r="S15" s="25">
        <v>12</v>
      </c>
      <c r="T15" s="26" t="e">
        <f>#REF!</f>
        <v>#REF!</v>
      </c>
      <c r="U15" s="52" t="e">
        <f>VLOOKUP(#REF!,param!$A$3:$D$17,4,FALSE)</f>
        <v>#REF!</v>
      </c>
      <c r="V15" s="25">
        <v>12</v>
      </c>
      <c r="W15" s="36" t="e">
        <f>#REF!</f>
        <v>#REF!</v>
      </c>
      <c r="X15" s="52" t="e">
        <f>VLOOKUP(#REF!,param!$A$3:$D$17,4,FALSE)</f>
        <v>#REF!</v>
      </c>
      <c r="Y15" s="25">
        <v>12</v>
      </c>
      <c r="Z15" s="26" t="e">
        <f>#REF!</f>
        <v>#REF!</v>
      </c>
      <c r="AA15" s="51">
        <v>5200</v>
      </c>
      <c r="AB15" s="25">
        <v>12</v>
      </c>
      <c r="AC15" s="26" t="e">
        <f>#REF!</f>
        <v>#REF!</v>
      </c>
      <c r="AD15" s="42" t="e">
        <f>VLOOKUP(#REF!,param!$A$3:$D$17,4,FALSE)</f>
        <v>#REF!</v>
      </c>
      <c r="AE15" s="25">
        <v>12</v>
      </c>
      <c r="AF15" s="36" t="e">
        <f>#REF!</f>
        <v>#REF!</v>
      </c>
      <c r="AG15" s="40" t="e">
        <f>VLOOKUP(#REF!,param!$A$3:$D$17,4,FALSE)</f>
        <v>#REF!</v>
      </c>
      <c r="AH15" s="25">
        <v>12</v>
      </c>
      <c r="AI15" s="26" t="e">
        <f>#REF!</f>
        <v>#REF!</v>
      </c>
      <c r="AJ15" s="40" t="e">
        <f>VLOOKUP(#REF!,param!$A$3:$D$17,4,FALSE)</f>
        <v>#REF!</v>
      </c>
    </row>
    <row r="16" spans="1:36" ht="12.75">
      <c r="A16" s="25">
        <v>13</v>
      </c>
      <c r="B16" s="36" t="e">
        <f>#REF!</f>
        <v>#REF!</v>
      </c>
      <c r="C16" s="40" t="e">
        <f>VLOOKUP(#REF!,param!$A$3:$D$17,4,FALSE)</f>
        <v>#REF!</v>
      </c>
      <c r="D16" s="25">
        <v>13</v>
      </c>
      <c r="E16" s="26" t="e">
        <f>#REF!</f>
        <v>#REF!</v>
      </c>
      <c r="F16" s="40">
        <v>4050</v>
      </c>
      <c r="G16" s="25">
        <v>13</v>
      </c>
      <c r="H16" s="26" t="e">
        <f>#REF!</f>
        <v>#REF!</v>
      </c>
      <c r="I16" s="42" t="e">
        <f>VLOOKUP(#REF!,param!$A$3:$D$17,4,FALSE)</f>
        <v>#REF!</v>
      </c>
      <c r="J16" s="25">
        <v>13</v>
      </c>
      <c r="K16" s="26" t="e">
        <f>#REF!</f>
        <v>#REF!</v>
      </c>
      <c r="L16" s="42" t="e">
        <f>VLOOKUP(#REF!,param!$A$3:$D$17,4,FALSE)</f>
        <v>#REF!</v>
      </c>
      <c r="M16" s="25">
        <v>13</v>
      </c>
      <c r="N16" s="48" t="e">
        <f>#REF!</f>
        <v>#REF!</v>
      </c>
      <c r="O16" s="51">
        <v>5200</v>
      </c>
      <c r="P16" s="31">
        <v>13</v>
      </c>
      <c r="Q16" s="26" t="e">
        <f>#REF!</f>
        <v>#REF!</v>
      </c>
      <c r="R16" s="51">
        <v>5200</v>
      </c>
      <c r="S16" s="25">
        <v>13</v>
      </c>
      <c r="T16" s="26" t="e">
        <f>#REF!</f>
        <v>#REF!</v>
      </c>
      <c r="U16" s="52" t="e">
        <f>VLOOKUP(#REF!,param!$A$3:$D$17,4,FALSE)</f>
        <v>#REF!</v>
      </c>
      <c r="V16" s="25">
        <v>13</v>
      </c>
      <c r="W16" s="36" t="e">
        <f>#REF!</f>
        <v>#REF!</v>
      </c>
      <c r="X16" s="52" t="e">
        <f>VLOOKUP(#REF!,param!$A$3:$D$17,4,FALSE)</f>
        <v>#REF!</v>
      </c>
      <c r="Y16" s="25">
        <v>13</v>
      </c>
      <c r="Z16" s="26" t="e">
        <f>#REF!</f>
        <v>#REF!</v>
      </c>
      <c r="AA16" s="51">
        <v>5200</v>
      </c>
      <c r="AB16" s="25">
        <v>13</v>
      </c>
      <c r="AC16" s="36" t="e">
        <f>#REF!</f>
        <v>#REF!</v>
      </c>
      <c r="AD16" s="42" t="e">
        <f>VLOOKUP(#REF!,param!$A$3:$D$17,4,FALSE)</f>
        <v>#REF!</v>
      </c>
      <c r="AE16" s="25">
        <v>13</v>
      </c>
      <c r="AF16" s="26" t="e">
        <f>#REF!</f>
        <v>#REF!</v>
      </c>
      <c r="AG16" s="40" t="e">
        <f>VLOOKUP(#REF!,param!$A$3:$D$17,4,FALSE)</f>
        <v>#REF!</v>
      </c>
      <c r="AH16" s="25">
        <v>13</v>
      </c>
      <c r="AI16" s="26" t="e">
        <f>#REF!</f>
        <v>#REF!</v>
      </c>
      <c r="AJ16" s="40" t="e">
        <f>VLOOKUP(#REF!,param!$A$3:$D$17,4,FALSE)</f>
        <v>#REF!</v>
      </c>
    </row>
    <row r="17" spans="1:36" ht="12.75">
      <c r="A17" s="25">
        <v>14</v>
      </c>
      <c r="B17" s="36" t="e">
        <f>#REF!</f>
        <v>#REF!</v>
      </c>
      <c r="C17" s="40" t="e">
        <f>VLOOKUP(#REF!,param!$A$3:$D$17,4,FALSE)</f>
        <v>#REF!</v>
      </c>
      <c r="D17" s="25">
        <v>14</v>
      </c>
      <c r="E17" s="26" t="e">
        <f>#REF!</f>
        <v>#REF!</v>
      </c>
      <c r="F17" s="40">
        <v>4050</v>
      </c>
      <c r="G17" s="25">
        <v>14</v>
      </c>
      <c r="H17" s="26" t="e">
        <f>#REF!</f>
        <v>#REF!</v>
      </c>
      <c r="I17" s="42" t="e">
        <f>VLOOKUP(#REF!,param!$A$3:$D$17,4,FALSE)</f>
        <v>#REF!</v>
      </c>
      <c r="J17" s="25">
        <v>14</v>
      </c>
      <c r="K17" s="36" t="e">
        <f>#REF!</f>
        <v>#REF!</v>
      </c>
      <c r="L17" s="42" t="e">
        <f>VLOOKUP(#REF!,param!$A$3:$D$17,4,FALSE)</f>
        <v>#REF!</v>
      </c>
      <c r="M17" s="25">
        <v>14</v>
      </c>
      <c r="N17" s="48" t="e">
        <f>#REF!</f>
        <v>#REF!</v>
      </c>
      <c r="O17" s="51">
        <v>5200</v>
      </c>
      <c r="P17" s="31">
        <v>14</v>
      </c>
      <c r="Q17" s="26" t="e">
        <f>#REF!</f>
        <v>#REF!</v>
      </c>
      <c r="R17" s="51">
        <v>5200</v>
      </c>
      <c r="S17" s="25">
        <v>14</v>
      </c>
      <c r="T17" s="36" t="e">
        <f>#REF!</f>
        <v>#REF!</v>
      </c>
      <c r="U17" s="52" t="e">
        <f>VLOOKUP(#REF!,param!$A$3:$D$17,4,FALSE)</f>
        <v>#REF!</v>
      </c>
      <c r="V17" s="25">
        <v>14</v>
      </c>
      <c r="W17" s="26" t="e">
        <f>#REF!</f>
        <v>#REF!</v>
      </c>
      <c r="X17" s="52" t="e">
        <f>VLOOKUP(#REF!,param!$A$3:$D$17,4,FALSE)</f>
        <v>#REF!</v>
      </c>
      <c r="Y17" s="25">
        <v>14</v>
      </c>
      <c r="Z17" s="26" t="e">
        <f>#REF!</f>
        <v>#REF!</v>
      </c>
      <c r="AA17" s="51">
        <v>5200</v>
      </c>
      <c r="AB17" s="25">
        <v>14</v>
      </c>
      <c r="AC17" s="36" t="e">
        <f>#REF!</f>
        <v>#REF!</v>
      </c>
      <c r="AD17" s="42" t="e">
        <f>VLOOKUP(#REF!,param!$A$3:$D$17,4,FALSE)</f>
        <v>#REF!</v>
      </c>
      <c r="AE17" s="25">
        <v>14</v>
      </c>
      <c r="AF17" s="26" t="e">
        <f>#REF!</f>
        <v>#REF!</v>
      </c>
      <c r="AG17" s="40" t="e">
        <f>VLOOKUP(#REF!,param!$A$3:$D$17,4,FALSE)</f>
        <v>#REF!</v>
      </c>
      <c r="AH17" s="25">
        <v>14</v>
      </c>
      <c r="AI17" s="26" t="e">
        <f>#REF!</f>
        <v>#REF!</v>
      </c>
      <c r="AJ17" s="40" t="e">
        <f>VLOOKUP(#REF!,param!$A$3:$D$17,4,FALSE)</f>
        <v>#REF!</v>
      </c>
    </row>
    <row r="18" spans="1:36" ht="12.75">
      <c r="A18" s="25">
        <v>15</v>
      </c>
      <c r="B18" s="36" t="e">
        <f>#REF!</f>
        <v>#REF!</v>
      </c>
      <c r="C18" s="40" t="e">
        <f>VLOOKUP(#REF!,param!$A$3:$D$17,4,FALSE)</f>
        <v>#REF!</v>
      </c>
      <c r="D18" s="25">
        <v>15</v>
      </c>
      <c r="E18" s="26" t="e">
        <f>#REF!</f>
        <v>#REF!</v>
      </c>
      <c r="F18" s="40">
        <v>4050</v>
      </c>
      <c r="G18" s="25">
        <v>15</v>
      </c>
      <c r="H18" s="26" t="e">
        <f>#REF!</f>
        <v>#REF!</v>
      </c>
      <c r="I18" s="42" t="e">
        <f>VLOOKUP(#REF!,param!$A$3:$D$17,4,FALSE)</f>
        <v>#REF!</v>
      </c>
      <c r="J18" s="25">
        <v>15</v>
      </c>
      <c r="K18" s="36" t="e">
        <f>#REF!</f>
        <v>#REF!</v>
      </c>
      <c r="L18" s="42" t="e">
        <f>VLOOKUP(#REF!,param!$A$3:$D$17,4,FALSE)</f>
        <v>#REF!</v>
      </c>
      <c r="M18" s="25">
        <v>15</v>
      </c>
      <c r="N18" s="47" t="e">
        <f>#REF!</f>
        <v>#REF!</v>
      </c>
      <c r="O18" s="51">
        <v>5200</v>
      </c>
      <c r="P18" s="31">
        <v>15</v>
      </c>
      <c r="Q18" s="26" t="e">
        <f>#REF!</f>
        <v>#REF!</v>
      </c>
      <c r="R18" s="51">
        <v>5200</v>
      </c>
      <c r="S18" s="25">
        <v>15</v>
      </c>
      <c r="T18" s="36" t="e">
        <f>#REF!</f>
        <v>#REF!</v>
      </c>
      <c r="U18" s="52" t="e">
        <f>VLOOKUP(#REF!,param!$A$3:$D$17,4,FALSE)</f>
        <v>#REF!</v>
      </c>
      <c r="V18" s="25">
        <v>15</v>
      </c>
      <c r="W18" s="26" t="e">
        <f>#REF!</f>
        <v>#REF!</v>
      </c>
      <c r="X18" s="52" t="e">
        <f>VLOOKUP(#REF!,param!$A$3:$D$17,4,FALSE)</f>
        <v>#REF!</v>
      </c>
      <c r="Y18" s="25">
        <v>15</v>
      </c>
      <c r="Z18" s="36" t="e">
        <f>#REF!</f>
        <v>#REF!</v>
      </c>
      <c r="AA18" s="51">
        <v>5200</v>
      </c>
      <c r="AB18" s="25">
        <v>15</v>
      </c>
      <c r="AC18" s="36" t="e">
        <f>#REF!</f>
        <v>#REF!</v>
      </c>
      <c r="AD18" s="42" t="e">
        <f>VLOOKUP(#REF!,param!$A$3:$D$17,4,FALSE)</f>
        <v>#REF!</v>
      </c>
      <c r="AE18" s="25">
        <v>15</v>
      </c>
      <c r="AF18" s="26" t="e">
        <f>#REF!</f>
        <v>#REF!</v>
      </c>
      <c r="AG18" s="40" t="e">
        <f>VLOOKUP(#REF!,param!$A$3:$D$17,4,FALSE)</f>
        <v>#REF!</v>
      </c>
      <c r="AH18" s="25">
        <v>15</v>
      </c>
      <c r="AI18" s="36" t="e">
        <f>#REF!</f>
        <v>#REF!</v>
      </c>
      <c r="AJ18" s="40" t="e">
        <f>VLOOKUP(#REF!,param!$A$3:$D$17,4,FALSE)</f>
        <v>#REF!</v>
      </c>
    </row>
    <row r="19" spans="1:36" ht="12.75">
      <c r="A19" s="25">
        <v>16</v>
      </c>
      <c r="B19" s="26" t="e">
        <f>#REF!</f>
        <v>#REF!</v>
      </c>
      <c r="C19" s="40" t="e">
        <f>VLOOKUP(#REF!,param!$A$3:$D$17,4,FALSE)</f>
        <v>#REF!</v>
      </c>
      <c r="D19" s="25">
        <v>16</v>
      </c>
      <c r="E19" s="26" t="e">
        <f>#REF!</f>
        <v>#REF!</v>
      </c>
      <c r="F19" s="40">
        <v>4050</v>
      </c>
      <c r="G19" s="25">
        <v>16</v>
      </c>
      <c r="H19" s="26" t="e">
        <f>#REF!</f>
        <v>#REF!</v>
      </c>
      <c r="I19" s="42" t="e">
        <f>VLOOKUP(#REF!,param!$A$3:$D$17,4,FALSE)</f>
        <v>#REF!</v>
      </c>
      <c r="J19" s="25">
        <v>16</v>
      </c>
      <c r="K19" s="36" t="e">
        <f>#REF!</f>
        <v>#REF!</v>
      </c>
      <c r="L19" s="42" t="e">
        <f>VLOOKUP(#REF!,param!$A$3:$D$17,4,FALSE)</f>
        <v>#REF!</v>
      </c>
      <c r="M19" s="25">
        <v>16</v>
      </c>
      <c r="N19" s="47" t="e">
        <f>#REF!</f>
        <v>#REF!</v>
      </c>
      <c r="O19" s="51">
        <v>5200</v>
      </c>
      <c r="P19" s="31">
        <v>16</v>
      </c>
      <c r="Q19" s="36" t="e">
        <f>#REF!</f>
        <v>#REF!</v>
      </c>
      <c r="R19" s="51">
        <v>5200</v>
      </c>
      <c r="S19" s="25">
        <v>16</v>
      </c>
      <c r="T19" s="36" t="e">
        <f>#REF!</f>
        <v>#REF!</v>
      </c>
      <c r="U19" s="52" t="e">
        <f>VLOOKUP(#REF!,param!$A$3:$D$17,4,FALSE)</f>
        <v>#REF!</v>
      </c>
      <c r="V19" s="25">
        <v>16</v>
      </c>
      <c r="W19" s="26" t="e">
        <f>#REF!</f>
        <v>#REF!</v>
      </c>
      <c r="X19" s="52" t="e">
        <f>VLOOKUP(#REF!,param!$A$3:$D$17,4,FALSE)</f>
        <v>#REF!</v>
      </c>
      <c r="Y19" s="25">
        <v>16</v>
      </c>
      <c r="Z19" s="36" t="e">
        <f>#REF!</f>
        <v>#REF!</v>
      </c>
      <c r="AA19" s="51">
        <v>5200</v>
      </c>
      <c r="AB19" s="25">
        <v>16</v>
      </c>
      <c r="AC19" s="26" t="e">
        <f>#REF!</f>
        <v>#REF!</v>
      </c>
      <c r="AD19" s="42" t="e">
        <f>VLOOKUP(#REF!,param!$A$3:$D$17,4,FALSE)</f>
        <v>#REF!</v>
      </c>
      <c r="AE19" s="25">
        <v>16</v>
      </c>
      <c r="AF19" s="26" t="e">
        <f>#REF!</f>
        <v>#REF!</v>
      </c>
      <c r="AG19" s="40" t="e">
        <f>VLOOKUP(#REF!,param!$A$3:$D$17,4,FALSE)</f>
        <v>#REF!</v>
      </c>
      <c r="AH19" s="25">
        <v>16</v>
      </c>
      <c r="AI19" s="36" t="e">
        <f>#REF!</f>
        <v>#REF!</v>
      </c>
      <c r="AJ19" s="40" t="e">
        <f>VLOOKUP(#REF!,param!$A$3:$D$17,4,FALSE)</f>
        <v>#REF!</v>
      </c>
    </row>
    <row r="20" spans="1:36" ht="12.75">
      <c r="A20" s="25">
        <v>17</v>
      </c>
      <c r="B20" s="26" t="e">
        <f>#REF!</f>
        <v>#REF!</v>
      </c>
      <c r="C20" s="41" t="e">
        <f>VLOOKUP(#REF!,param!$A$3:$D$17,4,FALSE)</f>
        <v>#REF!</v>
      </c>
      <c r="D20" s="25">
        <v>17</v>
      </c>
      <c r="E20" s="36" t="e">
        <f>#REF!</f>
        <v>#REF!</v>
      </c>
      <c r="F20" s="40">
        <v>4050</v>
      </c>
      <c r="G20" s="25">
        <v>17</v>
      </c>
      <c r="H20" s="36" t="e">
        <f>#REF!</f>
        <v>#REF!</v>
      </c>
      <c r="I20" s="42" t="e">
        <f>VLOOKUP(#REF!,param!$A$3:$D$17,4,FALSE)</f>
        <v>#REF!</v>
      </c>
      <c r="J20" s="25">
        <v>17</v>
      </c>
      <c r="K20" s="26" t="e">
        <f>#REF!</f>
        <v>#REF!</v>
      </c>
      <c r="L20" s="42" t="e">
        <f>VLOOKUP(#REF!,param!$A$3:$D$17,4,FALSE)</f>
        <v>#REF!</v>
      </c>
      <c r="M20" s="25">
        <v>17</v>
      </c>
      <c r="N20" s="47" t="e">
        <f>#REF!</f>
        <v>#REF!</v>
      </c>
      <c r="O20" s="51">
        <v>5200</v>
      </c>
      <c r="P20" s="31">
        <v>17</v>
      </c>
      <c r="Q20" s="36" t="e">
        <f>#REF!</f>
        <v>#REF!</v>
      </c>
      <c r="R20" s="51">
        <v>5200</v>
      </c>
      <c r="S20" s="25">
        <v>17</v>
      </c>
      <c r="T20" s="26" t="e">
        <f>#REF!</f>
        <v>#REF!</v>
      </c>
      <c r="U20" s="52" t="e">
        <f>VLOOKUP(#REF!,param!$A$3:$D$17,4,FALSE)</f>
        <v>#REF!</v>
      </c>
      <c r="V20" s="25">
        <v>17</v>
      </c>
      <c r="W20" s="26" t="e">
        <f>#REF!</f>
        <v>#REF!</v>
      </c>
      <c r="X20" s="52" t="e">
        <f>VLOOKUP(#REF!,param!$A$3:$D$17,4,FALSE)</f>
        <v>#REF!</v>
      </c>
      <c r="Y20" s="25">
        <v>17</v>
      </c>
      <c r="Z20" s="36" t="e">
        <f>#REF!</f>
        <v>#REF!</v>
      </c>
      <c r="AA20" s="51">
        <v>5200</v>
      </c>
      <c r="AB20" s="25">
        <v>17</v>
      </c>
      <c r="AC20" s="26" t="e">
        <f>#REF!</f>
        <v>#REF!</v>
      </c>
      <c r="AD20" s="42" t="e">
        <f>VLOOKUP(#REF!,param!$A$3:$D$17,4,FALSE)</f>
        <v>#REF!</v>
      </c>
      <c r="AE20" s="25">
        <v>17</v>
      </c>
      <c r="AF20" s="36" t="e">
        <f>#REF!</f>
        <v>#REF!</v>
      </c>
      <c r="AG20" s="40" t="e">
        <f>VLOOKUP(#REF!,param!$A$3:$D$17,4,FALSE)</f>
        <v>#REF!</v>
      </c>
      <c r="AH20" s="25">
        <v>17</v>
      </c>
      <c r="AI20" s="36" t="e">
        <f>#REF!</f>
        <v>#REF!</v>
      </c>
      <c r="AJ20" s="40" t="e">
        <f>VLOOKUP(#REF!,param!$A$3:$D$17,4,FALSE)</f>
        <v>#REF!</v>
      </c>
    </row>
    <row r="21" spans="1:36" ht="12.75">
      <c r="A21" s="25">
        <v>18</v>
      </c>
      <c r="B21" s="26" t="e">
        <f>#REF!</f>
        <v>#REF!</v>
      </c>
      <c r="C21" s="41" t="e">
        <f>VLOOKUP(#REF!,param!$A$3:$D$17,4,FALSE)</f>
        <v>#REF!</v>
      </c>
      <c r="D21" s="25">
        <v>18</v>
      </c>
      <c r="E21" s="36" t="e">
        <f>#REF!</f>
        <v>#REF!</v>
      </c>
      <c r="F21" s="40">
        <v>4050</v>
      </c>
      <c r="G21" s="25">
        <v>18</v>
      </c>
      <c r="H21" s="36" t="e">
        <f>#REF!</f>
        <v>#REF!</v>
      </c>
      <c r="I21" s="42" t="e">
        <f>VLOOKUP(#REF!,param!$A$3:$D$17,4,FALSE)</f>
        <v>#REF!</v>
      </c>
      <c r="J21" s="25">
        <v>18</v>
      </c>
      <c r="K21" s="26" t="e">
        <f>#REF!</f>
        <v>#REF!</v>
      </c>
      <c r="L21" s="42" t="e">
        <f>VLOOKUP(#REF!,param!$A$3:$D$17,4,FALSE)</f>
        <v>#REF!</v>
      </c>
      <c r="M21" s="25">
        <v>18</v>
      </c>
      <c r="N21" s="47" t="e">
        <f>#REF!</f>
        <v>#REF!</v>
      </c>
      <c r="O21" s="51">
        <v>5200</v>
      </c>
      <c r="P21" s="31">
        <v>18</v>
      </c>
      <c r="Q21" s="36" t="e">
        <f>#REF!</f>
        <v>#REF!</v>
      </c>
      <c r="R21" s="51">
        <v>5200</v>
      </c>
      <c r="S21" s="25">
        <v>18</v>
      </c>
      <c r="T21" s="26" t="e">
        <f>#REF!</f>
        <v>#REF!</v>
      </c>
      <c r="U21" s="52" t="e">
        <f>VLOOKUP(#REF!,param!$A$3:$D$17,4,FALSE)</f>
        <v>#REF!</v>
      </c>
      <c r="V21" s="25">
        <v>18</v>
      </c>
      <c r="W21" s="36" t="e">
        <f>#REF!</f>
        <v>#REF!</v>
      </c>
      <c r="X21" s="52" t="e">
        <f>VLOOKUP(#REF!,param!$A$3:$D$17,4,FALSE)</f>
        <v>#REF!</v>
      </c>
      <c r="Y21" s="25">
        <v>18</v>
      </c>
      <c r="Z21" s="26" t="e">
        <f>#REF!</f>
        <v>#REF!</v>
      </c>
      <c r="AA21" s="51">
        <v>5200</v>
      </c>
      <c r="AB21" s="25">
        <v>18</v>
      </c>
      <c r="AC21" s="26" t="e">
        <f>#REF!</f>
        <v>#REF!</v>
      </c>
      <c r="AD21" s="42" t="e">
        <f>VLOOKUP(#REF!,param!$A$3:$D$17,4,FALSE)</f>
        <v>#REF!</v>
      </c>
      <c r="AE21" s="25">
        <v>18</v>
      </c>
      <c r="AF21" s="36" t="e">
        <f>#REF!</f>
        <v>#REF!</v>
      </c>
      <c r="AG21" s="40" t="e">
        <f>VLOOKUP(#REF!,param!$A$3:$D$17,4,FALSE)</f>
        <v>#REF!</v>
      </c>
      <c r="AH21" s="25">
        <v>18</v>
      </c>
      <c r="AI21" s="26" t="e">
        <f>#REF!</f>
        <v>#REF!</v>
      </c>
      <c r="AJ21" s="40" t="e">
        <f>VLOOKUP(#REF!,param!$A$3:$D$17,4,FALSE)</f>
        <v>#REF!</v>
      </c>
    </row>
    <row r="22" spans="1:36" ht="12.75">
      <c r="A22" s="25">
        <v>19</v>
      </c>
      <c r="B22" s="26" t="e">
        <f>#REF!</f>
        <v>#REF!</v>
      </c>
      <c r="C22" s="41" t="e">
        <f>VLOOKUP(#REF!,param!$A$3:$D$17,4,FALSE)</f>
        <v>#REF!</v>
      </c>
      <c r="D22" s="25">
        <v>19</v>
      </c>
      <c r="E22" s="36" t="e">
        <f>#REF!</f>
        <v>#REF!</v>
      </c>
      <c r="F22" s="40">
        <v>4050</v>
      </c>
      <c r="G22" s="25">
        <v>19</v>
      </c>
      <c r="H22" s="36" t="e">
        <f>#REF!</f>
        <v>#REF!</v>
      </c>
      <c r="I22" s="42" t="e">
        <f>VLOOKUP(#REF!,param!$A$3:$D$17,4,FALSE)</f>
        <v>#REF!</v>
      </c>
      <c r="J22" s="25">
        <v>19</v>
      </c>
      <c r="K22" s="26" t="e">
        <f>#REF!</f>
        <v>#REF!</v>
      </c>
      <c r="L22" s="42" t="e">
        <f>VLOOKUP(#REF!,param!$A$3:$D$17,4,FALSE)</f>
        <v>#REF!</v>
      </c>
      <c r="M22" s="25">
        <v>19</v>
      </c>
      <c r="N22" s="48" t="e">
        <f>#REF!</f>
        <v>#REF!</v>
      </c>
      <c r="O22" s="51">
        <v>5200</v>
      </c>
      <c r="P22" s="31">
        <v>19</v>
      </c>
      <c r="Q22" s="26" t="e">
        <f>#REF!</f>
        <v>#REF!</v>
      </c>
      <c r="R22" s="52" t="e">
        <f>VLOOKUP(#REF!,param!$A$3:$D$17,4,FALSE)</f>
        <v>#REF!</v>
      </c>
      <c r="S22" s="25">
        <v>19</v>
      </c>
      <c r="T22" s="26" t="e">
        <f>#REF!</f>
        <v>#REF!</v>
      </c>
      <c r="U22" s="52" t="e">
        <f>VLOOKUP(#REF!,param!$A$3:$D$17,4,FALSE)</f>
        <v>#REF!</v>
      </c>
      <c r="V22" s="25">
        <v>19</v>
      </c>
      <c r="W22" s="36" t="e">
        <f>#REF!</f>
        <v>#REF!</v>
      </c>
      <c r="X22" s="52" t="e">
        <f>VLOOKUP(#REF!,param!$A$3:$D$17,4,FALSE)</f>
        <v>#REF!</v>
      </c>
      <c r="Y22" s="25">
        <v>19</v>
      </c>
      <c r="Z22" s="26" t="e">
        <f>#REF!</f>
        <v>#REF!</v>
      </c>
      <c r="AA22" s="51">
        <v>5200</v>
      </c>
      <c r="AB22" s="25">
        <v>19</v>
      </c>
      <c r="AC22" s="26" t="e">
        <f>#REF!</f>
        <v>#REF!</v>
      </c>
      <c r="AD22" s="42" t="e">
        <f>VLOOKUP(#REF!,param!$A$3:$D$17,4,FALSE)</f>
        <v>#REF!</v>
      </c>
      <c r="AE22" s="25">
        <v>19</v>
      </c>
      <c r="AF22" s="36" t="e">
        <f>#REF!</f>
        <v>#REF!</v>
      </c>
      <c r="AG22" s="40" t="e">
        <f>VLOOKUP(#REF!,param!$A$3:$D$17,4,FALSE)</f>
        <v>#REF!</v>
      </c>
      <c r="AH22" s="25">
        <v>19</v>
      </c>
      <c r="AI22" s="26" t="e">
        <f>#REF!</f>
        <v>#REF!</v>
      </c>
      <c r="AJ22" s="40" t="e">
        <f>VLOOKUP(#REF!,param!$A$3:$D$17,4,FALSE)</f>
        <v>#REF!</v>
      </c>
    </row>
    <row r="23" spans="1:36" ht="12.75">
      <c r="A23" s="25">
        <v>20</v>
      </c>
      <c r="B23" s="36" t="e">
        <f>#REF!</f>
        <v>#REF!</v>
      </c>
      <c r="C23" s="41" t="e">
        <f>VLOOKUP(#REF!,param!$A$3:$D$17,4,FALSE)</f>
        <v>#REF!</v>
      </c>
      <c r="D23" s="25">
        <v>20</v>
      </c>
      <c r="E23" s="26" t="e">
        <f>#REF!</f>
        <v>#REF!</v>
      </c>
      <c r="F23" s="40">
        <v>4050</v>
      </c>
      <c r="G23" s="25">
        <v>20</v>
      </c>
      <c r="H23" s="26" t="e">
        <f>#REF!</f>
        <v>#REF!</v>
      </c>
      <c r="I23" s="42" t="e">
        <f>VLOOKUP(#REF!,param!$A$3:$D$17,4,FALSE)</f>
        <v>#REF!</v>
      </c>
      <c r="J23" s="25">
        <v>20</v>
      </c>
      <c r="K23" s="26" t="e">
        <f>#REF!</f>
        <v>#REF!</v>
      </c>
      <c r="L23" s="42" t="e">
        <f>VLOOKUP(#REF!,param!$A$3:$D$17,4,FALSE)</f>
        <v>#REF!</v>
      </c>
      <c r="M23" s="25">
        <v>20</v>
      </c>
      <c r="N23" s="48" t="e">
        <f>#REF!</f>
        <v>#REF!</v>
      </c>
      <c r="O23" s="51">
        <v>5200</v>
      </c>
      <c r="P23" s="31">
        <v>20</v>
      </c>
      <c r="Q23" s="26" t="e">
        <f>#REF!</f>
        <v>#REF!</v>
      </c>
      <c r="R23" s="52" t="e">
        <f>VLOOKUP(#REF!,param!$A$3:$D$17,4,FALSE)</f>
        <v>#REF!</v>
      </c>
      <c r="S23" s="25">
        <v>20</v>
      </c>
      <c r="T23" s="26" t="e">
        <f>#REF!</f>
        <v>#REF!</v>
      </c>
      <c r="U23" s="52" t="e">
        <f>VLOOKUP(#REF!,param!$A$3:$D$17,4,FALSE)</f>
        <v>#REF!</v>
      </c>
      <c r="V23" s="25">
        <v>20</v>
      </c>
      <c r="W23" s="36" t="e">
        <f>#REF!</f>
        <v>#REF!</v>
      </c>
      <c r="X23" s="52" t="e">
        <f>VLOOKUP(#REF!,param!$A$3:$D$17,4,FALSE)</f>
        <v>#REF!</v>
      </c>
      <c r="Y23" s="25">
        <v>20</v>
      </c>
      <c r="Z23" s="26" t="e">
        <f>#REF!</f>
        <v>#REF!</v>
      </c>
      <c r="AA23" s="51">
        <v>5200</v>
      </c>
      <c r="AB23" s="25">
        <v>20</v>
      </c>
      <c r="AC23" s="36" t="e">
        <f>#REF!</f>
        <v>#REF!</v>
      </c>
      <c r="AD23" s="42" t="e">
        <f>VLOOKUP(#REF!,param!$A$3:$D$17,4,FALSE)</f>
        <v>#REF!</v>
      </c>
      <c r="AE23" s="25">
        <v>20</v>
      </c>
      <c r="AF23" s="26" t="e">
        <f>#REF!</f>
        <v>#REF!</v>
      </c>
      <c r="AG23" s="40" t="e">
        <f>VLOOKUP(#REF!,param!$A$3:$D$17,4,FALSE)</f>
        <v>#REF!</v>
      </c>
      <c r="AH23" s="25">
        <v>20</v>
      </c>
      <c r="AI23" s="26" t="e">
        <f>#REF!</f>
        <v>#REF!</v>
      </c>
      <c r="AJ23" s="40" t="e">
        <f>VLOOKUP(#REF!,param!$A$3:$D$17,4,FALSE)</f>
        <v>#REF!</v>
      </c>
    </row>
    <row r="24" spans="1:36" ht="12.75">
      <c r="A24" s="25">
        <v>21</v>
      </c>
      <c r="B24" s="36" t="e">
        <f>#REF!</f>
        <v>#REF!</v>
      </c>
      <c r="C24" s="41" t="e">
        <f>VLOOKUP(#REF!,param!$A$3:$D$17,4,FALSE)</f>
        <v>#REF!</v>
      </c>
      <c r="D24" s="25">
        <v>21</v>
      </c>
      <c r="E24" s="26" t="e">
        <f>#REF!</f>
        <v>#REF!</v>
      </c>
      <c r="F24" s="40">
        <v>4050</v>
      </c>
      <c r="G24" s="25">
        <v>21</v>
      </c>
      <c r="H24" s="26" t="e">
        <f>#REF!</f>
        <v>#REF!</v>
      </c>
      <c r="I24" s="42" t="e">
        <f>VLOOKUP(#REF!,param!$A$3:$D$17,4,FALSE)</f>
        <v>#REF!</v>
      </c>
      <c r="J24" s="25">
        <v>21</v>
      </c>
      <c r="K24" s="36" t="e">
        <f>#REF!</f>
        <v>#REF!</v>
      </c>
      <c r="L24" s="42" t="e">
        <f>VLOOKUP(#REF!,param!$A$3:$D$17,4,FALSE)</f>
        <v>#REF!</v>
      </c>
      <c r="M24" s="25">
        <v>21</v>
      </c>
      <c r="N24" s="48" t="e">
        <f>#REF!</f>
        <v>#REF!</v>
      </c>
      <c r="O24" s="51">
        <v>5200</v>
      </c>
      <c r="P24" s="31">
        <v>21</v>
      </c>
      <c r="Q24" s="26" t="e">
        <f>#REF!</f>
        <v>#REF!</v>
      </c>
      <c r="R24" s="52" t="e">
        <f>VLOOKUP(#REF!,param!$A$3:$D$17,4,FALSE)</f>
        <v>#REF!</v>
      </c>
      <c r="S24" s="25">
        <v>21</v>
      </c>
      <c r="T24" s="36" t="e">
        <f>#REF!</f>
        <v>#REF!</v>
      </c>
      <c r="U24" s="52" t="e">
        <f>VLOOKUP(#REF!,param!$A$3:$D$17,4,FALSE)</f>
        <v>#REF!</v>
      </c>
      <c r="V24" s="25">
        <v>21</v>
      </c>
      <c r="W24" s="26" t="e">
        <f>#REF!</f>
        <v>#REF!</v>
      </c>
      <c r="X24" s="52" t="e">
        <f>VLOOKUP(#REF!,param!$A$3:$D$17,4,FALSE)</f>
        <v>#REF!</v>
      </c>
      <c r="Y24" s="25">
        <v>21</v>
      </c>
      <c r="Z24" s="26" t="e">
        <f>#REF!</f>
        <v>#REF!</v>
      </c>
      <c r="AA24" s="51">
        <v>5200</v>
      </c>
      <c r="AB24" s="25">
        <v>21</v>
      </c>
      <c r="AC24" s="36" t="e">
        <f>#REF!</f>
        <v>#REF!</v>
      </c>
      <c r="AD24" s="42" t="e">
        <f>VLOOKUP(#REF!,param!$A$3:$D$17,4,FALSE)</f>
        <v>#REF!</v>
      </c>
      <c r="AE24" s="25">
        <v>21</v>
      </c>
      <c r="AF24" s="26" t="e">
        <f>#REF!</f>
        <v>#REF!</v>
      </c>
      <c r="AG24" s="40" t="e">
        <f>VLOOKUP(#REF!,param!$A$3:$D$17,4,FALSE)</f>
        <v>#REF!</v>
      </c>
      <c r="AH24" s="25">
        <v>21</v>
      </c>
      <c r="AI24" s="26" t="e">
        <f>#REF!</f>
        <v>#REF!</v>
      </c>
      <c r="AJ24" s="40" t="e">
        <f>VLOOKUP(#REF!,param!$A$3:$D$17,4,FALSE)</f>
        <v>#REF!</v>
      </c>
    </row>
    <row r="25" spans="1:36" ht="12.75">
      <c r="A25" s="25">
        <v>22</v>
      </c>
      <c r="B25" s="36" t="e">
        <f>#REF!</f>
        <v>#REF!</v>
      </c>
      <c r="C25" s="40" t="e">
        <f>VLOOKUP(#REF!,param!$A$3:$D$17,4,FALSE)</f>
        <v>#REF!</v>
      </c>
      <c r="D25" s="25">
        <v>22</v>
      </c>
      <c r="E25" s="26" t="e">
        <f>#REF!</f>
        <v>#REF!</v>
      </c>
      <c r="F25" s="40">
        <v>4050</v>
      </c>
      <c r="G25" s="25">
        <v>22</v>
      </c>
      <c r="H25" s="26" t="e">
        <f>#REF!</f>
        <v>#REF!</v>
      </c>
      <c r="I25" s="42" t="e">
        <f>VLOOKUP(#REF!,param!$A$3:$D$17,4,FALSE)</f>
        <v>#REF!</v>
      </c>
      <c r="J25" s="25">
        <v>22</v>
      </c>
      <c r="K25" s="36" t="e">
        <f>#REF!</f>
        <v>#REF!</v>
      </c>
      <c r="L25" s="42" t="e">
        <f>VLOOKUP(#REF!,param!$A$3:$D$17,4,FALSE)</f>
        <v>#REF!</v>
      </c>
      <c r="M25" s="25">
        <v>22</v>
      </c>
      <c r="N25" s="47" t="e">
        <f>#REF!</f>
        <v>#REF!</v>
      </c>
      <c r="O25" s="51">
        <v>5200</v>
      </c>
      <c r="P25" s="31">
        <v>22</v>
      </c>
      <c r="Q25" s="26" t="e">
        <f>#REF!</f>
        <v>#REF!</v>
      </c>
      <c r="R25" s="52" t="e">
        <f>VLOOKUP(#REF!,param!$A$3:$D$17,4,FALSE)</f>
        <v>#REF!</v>
      </c>
      <c r="S25" s="25">
        <v>22</v>
      </c>
      <c r="T25" s="36" t="e">
        <f>#REF!</f>
        <v>#REF!</v>
      </c>
      <c r="U25" s="52" t="e">
        <f>VLOOKUP(#REF!,param!$A$3:$D$17,4,FALSE)</f>
        <v>#REF!</v>
      </c>
      <c r="V25" s="25">
        <v>22</v>
      </c>
      <c r="W25" s="26" t="e">
        <f>#REF!</f>
        <v>#REF!</v>
      </c>
      <c r="X25" s="52" t="e">
        <f>VLOOKUP(#REF!,param!$A$3:$D$17,4,FALSE)</f>
        <v>#REF!</v>
      </c>
      <c r="Y25" s="25">
        <v>22</v>
      </c>
      <c r="Z25" s="36" t="e">
        <f>#REF!</f>
        <v>#REF!</v>
      </c>
      <c r="AA25" s="51">
        <v>5200</v>
      </c>
      <c r="AB25" s="25">
        <v>22</v>
      </c>
      <c r="AC25" s="36" t="e">
        <f>#REF!</f>
        <v>#REF!</v>
      </c>
      <c r="AD25" s="40" t="e">
        <f>VLOOKUP(#REF!,param!$A$3:$D$17,4,FALSE)</f>
        <v>#REF!</v>
      </c>
      <c r="AE25" s="25">
        <v>22</v>
      </c>
      <c r="AF25" s="26" t="e">
        <f>#REF!</f>
        <v>#REF!</v>
      </c>
      <c r="AG25" s="40" t="e">
        <f>VLOOKUP(#REF!,param!$A$3:$D$17,4,FALSE)</f>
        <v>#REF!</v>
      </c>
      <c r="AH25" s="25">
        <v>22</v>
      </c>
      <c r="AI25" s="36" t="e">
        <f>#REF!</f>
        <v>#REF!</v>
      </c>
      <c r="AJ25" s="40" t="e">
        <f>VLOOKUP(#REF!,param!$A$3:$D$17,4,FALSE)</f>
        <v>#REF!</v>
      </c>
    </row>
    <row r="26" spans="1:36" ht="12.75">
      <c r="A26" s="25">
        <v>23</v>
      </c>
      <c r="B26" s="26" t="e">
        <f>#REF!</f>
        <v>#REF!</v>
      </c>
      <c r="C26" s="40" t="e">
        <f>VLOOKUP(#REF!,param!$A$3:$D$17,4,FALSE)</f>
        <v>#REF!</v>
      </c>
      <c r="D26" s="35">
        <v>23</v>
      </c>
      <c r="E26" s="26" t="e">
        <f>#REF!</f>
        <v>#REF!</v>
      </c>
      <c r="F26" s="40">
        <v>4050</v>
      </c>
      <c r="G26" s="25">
        <v>23</v>
      </c>
      <c r="H26" s="26" t="e">
        <f>#REF!</f>
        <v>#REF!</v>
      </c>
      <c r="I26" s="42" t="e">
        <f>VLOOKUP(#REF!,param!$A$3:$D$17,4,FALSE)</f>
        <v>#REF!</v>
      </c>
      <c r="J26" s="25">
        <v>23</v>
      </c>
      <c r="K26" s="36" t="e">
        <f>#REF!</f>
        <v>#REF!</v>
      </c>
      <c r="L26" s="42" t="e">
        <f>VLOOKUP(#REF!,param!$A$3:$D$17,4,FALSE)</f>
        <v>#REF!</v>
      </c>
      <c r="M26" s="25">
        <v>23</v>
      </c>
      <c r="N26" s="47" t="e">
        <f>#REF!</f>
        <v>#REF!</v>
      </c>
      <c r="O26" s="51">
        <v>5200</v>
      </c>
      <c r="P26" s="31">
        <v>23</v>
      </c>
      <c r="Q26" s="36" t="e">
        <f>#REF!</f>
        <v>#REF!</v>
      </c>
      <c r="R26" s="52" t="e">
        <f>VLOOKUP(#REF!,param!$A$3:$D$17,4,FALSE)</f>
        <v>#REF!</v>
      </c>
      <c r="S26" s="25">
        <v>23</v>
      </c>
      <c r="T26" s="36" t="e">
        <f>#REF!</f>
        <v>#REF!</v>
      </c>
      <c r="U26" s="52" t="e">
        <f>VLOOKUP(#REF!,param!$A$3:$D$17,4,FALSE)</f>
        <v>#REF!</v>
      </c>
      <c r="V26" s="25">
        <v>23</v>
      </c>
      <c r="W26" s="26" t="e">
        <f>#REF!</f>
        <v>#REF!</v>
      </c>
      <c r="X26" s="52" t="e">
        <f>VLOOKUP(#REF!,param!$A$3:$D$17,4,FALSE)</f>
        <v>#REF!</v>
      </c>
      <c r="Y26" s="25">
        <v>23</v>
      </c>
      <c r="Z26" s="36" t="e">
        <f>#REF!</f>
        <v>#REF!</v>
      </c>
      <c r="AA26" s="51">
        <v>5200</v>
      </c>
      <c r="AB26" s="25">
        <v>23</v>
      </c>
      <c r="AC26" s="26" t="e">
        <f>#REF!</f>
        <v>#REF!</v>
      </c>
      <c r="AD26" s="40" t="e">
        <f>VLOOKUP(#REF!,param!$A$3:$D$17,4,FALSE)</f>
        <v>#REF!</v>
      </c>
      <c r="AE26" s="25">
        <v>23</v>
      </c>
      <c r="AF26" s="26" t="e">
        <f>#REF!</f>
        <v>#REF!</v>
      </c>
      <c r="AG26" s="40" t="e">
        <f>VLOOKUP(#REF!,param!$A$3:$D$17,4,FALSE)</f>
        <v>#REF!</v>
      </c>
      <c r="AH26" s="25">
        <v>23</v>
      </c>
      <c r="AI26" s="36" t="e">
        <f>#REF!</f>
        <v>#REF!</v>
      </c>
      <c r="AJ26" s="40" t="e">
        <f>VLOOKUP(#REF!,param!$A$3:$D$17,4,FALSE)</f>
        <v>#REF!</v>
      </c>
    </row>
    <row r="27" spans="1:36" ht="12.75">
      <c r="A27" s="25">
        <v>24</v>
      </c>
      <c r="B27" s="26" t="e">
        <f>#REF!</f>
        <v>#REF!</v>
      </c>
      <c r="C27" s="40" t="e">
        <f>VLOOKUP(#REF!,param!$A$3:$D$17,4,FALSE)</f>
        <v>#REF!</v>
      </c>
      <c r="D27" s="25">
        <v>24</v>
      </c>
      <c r="E27" s="36" t="e">
        <f>#REF!</f>
        <v>#REF!</v>
      </c>
      <c r="F27" s="40">
        <v>4050</v>
      </c>
      <c r="G27" s="25">
        <v>24</v>
      </c>
      <c r="H27" s="36" t="e">
        <f>#REF!</f>
        <v>#REF!</v>
      </c>
      <c r="I27" s="42" t="e">
        <f>VLOOKUP(#REF!,param!$A$3:$D$17,4,FALSE)</f>
        <v>#REF!</v>
      </c>
      <c r="J27" s="25">
        <v>24</v>
      </c>
      <c r="K27" s="26" t="e">
        <f>#REF!</f>
        <v>#REF!</v>
      </c>
      <c r="L27" s="42" t="e">
        <f>VLOOKUP(#REF!,param!$A$3:$D$17,4,FALSE)</f>
        <v>#REF!</v>
      </c>
      <c r="M27" s="25">
        <v>24</v>
      </c>
      <c r="N27" s="47" t="e">
        <f>#REF!</f>
        <v>#REF!</v>
      </c>
      <c r="O27" s="51">
        <v>5200</v>
      </c>
      <c r="P27" s="31">
        <v>24</v>
      </c>
      <c r="Q27" s="36" t="e">
        <f>#REF!</f>
        <v>#REF!</v>
      </c>
      <c r="R27" s="52" t="e">
        <f>VLOOKUP(#REF!,param!$A$3:$D$17,4,FALSE)</f>
        <v>#REF!</v>
      </c>
      <c r="S27" s="25">
        <v>24</v>
      </c>
      <c r="T27" s="26" t="e">
        <f>#REF!</f>
        <v>#REF!</v>
      </c>
      <c r="U27" s="52" t="e">
        <f>VLOOKUP(#REF!,param!$A$3:$D$17,4,FALSE)</f>
        <v>#REF!</v>
      </c>
      <c r="V27" s="25">
        <v>24</v>
      </c>
      <c r="W27" s="26" t="e">
        <f>#REF!</f>
        <v>#REF!</v>
      </c>
      <c r="X27" s="52" t="e">
        <f>VLOOKUP(#REF!,param!$A$3:$D$17,4,FALSE)</f>
        <v>#REF!</v>
      </c>
      <c r="Y27" s="25">
        <v>24</v>
      </c>
      <c r="Z27" s="36" t="e">
        <f>#REF!</f>
        <v>#REF!</v>
      </c>
      <c r="AA27" s="51">
        <v>5200</v>
      </c>
      <c r="AB27" s="25">
        <v>24</v>
      </c>
      <c r="AC27" s="26" t="e">
        <f>#REF!</f>
        <v>#REF!</v>
      </c>
      <c r="AD27" s="40" t="e">
        <f>VLOOKUP(#REF!,param!$A$3:$D$17,4,FALSE)</f>
        <v>#REF!</v>
      </c>
      <c r="AE27" s="25">
        <v>24</v>
      </c>
      <c r="AF27" s="36" t="e">
        <f>#REF!</f>
        <v>#REF!</v>
      </c>
      <c r="AG27" s="40" t="e">
        <f>VLOOKUP(#REF!,param!$A$3:$D$17,4,FALSE)</f>
        <v>#REF!</v>
      </c>
      <c r="AH27" s="25">
        <v>24</v>
      </c>
      <c r="AI27" s="36" t="e">
        <f>#REF!</f>
        <v>#REF!</v>
      </c>
      <c r="AJ27" s="40" t="e">
        <f>VLOOKUP(#REF!,param!$A$3:$D$17,4,FALSE)</f>
        <v>#REF!</v>
      </c>
    </row>
    <row r="28" spans="1:36" ht="12.75">
      <c r="A28" s="25">
        <v>25</v>
      </c>
      <c r="B28" s="26" t="e">
        <f>#REF!</f>
        <v>#REF!</v>
      </c>
      <c r="C28" s="40" t="e">
        <f>VLOOKUP(#REF!,param!$A$3:$D$17,4,FALSE)</f>
        <v>#REF!</v>
      </c>
      <c r="D28" s="25">
        <v>25</v>
      </c>
      <c r="E28" s="36" t="e">
        <f>#REF!</f>
        <v>#REF!</v>
      </c>
      <c r="F28" s="40">
        <v>4050</v>
      </c>
      <c r="G28" s="25">
        <v>25</v>
      </c>
      <c r="H28" s="36" t="e">
        <f>#REF!</f>
        <v>#REF!</v>
      </c>
      <c r="I28" s="42" t="e">
        <f>VLOOKUP(#REF!,param!$A$3:$D$17,4,FALSE)</f>
        <v>#REF!</v>
      </c>
      <c r="J28" s="25">
        <v>25</v>
      </c>
      <c r="K28" s="26" t="e">
        <f>#REF!</f>
        <v>#REF!</v>
      </c>
      <c r="L28" s="42" t="e">
        <f>VLOOKUP(#REF!,param!$A$3:$D$17,4,FALSE)</f>
        <v>#REF!</v>
      </c>
      <c r="M28" s="25">
        <v>25</v>
      </c>
      <c r="N28" s="47" t="e">
        <f>#REF!</f>
        <v>#REF!</v>
      </c>
      <c r="O28" s="51">
        <v>5200</v>
      </c>
      <c r="P28" s="31">
        <v>25</v>
      </c>
      <c r="Q28" s="36" t="e">
        <f>#REF!</f>
        <v>#REF!</v>
      </c>
      <c r="R28" s="52" t="e">
        <f>VLOOKUP(#REF!,param!$A$3:$D$17,4,FALSE)</f>
        <v>#REF!</v>
      </c>
      <c r="S28" s="25">
        <v>25</v>
      </c>
      <c r="T28" s="26" t="e">
        <f>#REF!</f>
        <v>#REF!</v>
      </c>
      <c r="U28" s="52" t="e">
        <f>VLOOKUP(#REF!,param!$A$3:$D$17,4,FALSE)</f>
        <v>#REF!</v>
      </c>
      <c r="V28" s="25">
        <v>25</v>
      </c>
      <c r="W28" s="36" t="e">
        <f>#REF!</f>
        <v>#REF!</v>
      </c>
      <c r="X28" s="52" t="e">
        <f>VLOOKUP(#REF!,param!$A$3:$D$17,4,FALSE)</f>
        <v>#REF!</v>
      </c>
      <c r="Y28" s="25">
        <v>25</v>
      </c>
      <c r="Z28" s="26" t="e">
        <f>#REF!</f>
        <v>#REF!</v>
      </c>
      <c r="AA28" s="51">
        <v>5200</v>
      </c>
      <c r="AB28" s="25">
        <v>25</v>
      </c>
      <c r="AC28" s="26" t="e">
        <f>#REF!</f>
        <v>#REF!</v>
      </c>
      <c r="AD28" s="40" t="e">
        <f>VLOOKUP(#REF!,param!$A$3:$D$17,4,FALSE)</f>
        <v>#REF!</v>
      </c>
      <c r="AE28" s="25">
        <v>25</v>
      </c>
      <c r="AF28" s="36" t="e">
        <f>#REF!</f>
        <v>#REF!</v>
      </c>
      <c r="AG28" s="40" t="e">
        <f>VLOOKUP(#REF!,param!$A$3:$D$17,4,FALSE)</f>
        <v>#REF!</v>
      </c>
      <c r="AH28" s="25">
        <v>25</v>
      </c>
      <c r="AI28" s="26" t="e">
        <f>#REF!</f>
        <v>#REF!</v>
      </c>
      <c r="AJ28" s="40" t="e">
        <f>VLOOKUP(#REF!,param!$A$3:$D$17,4,FALSE)</f>
        <v>#REF!</v>
      </c>
    </row>
    <row r="29" spans="1:36" ht="12.75">
      <c r="A29" s="25">
        <v>26</v>
      </c>
      <c r="B29" s="26" t="e">
        <f>#REF!</f>
        <v>#REF!</v>
      </c>
      <c r="C29" s="40" t="e">
        <f>VLOOKUP(#REF!,param!$A$3:$D$17,4,FALSE)</f>
        <v>#REF!</v>
      </c>
      <c r="D29" s="25">
        <v>26</v>
      </c>
      <c r="E29" s="36" t="e">
        <f>#REF!</f>
        <v>#REF!</v>
      </c>
      <c r="F29" s="40" t="e">
        <f>VLOOKUP(#REF!,param!$A$3:$D$17,4,FALSE)</f>
        <v>#REF!</v>
      </c>
      <c r="G29" s="25">
        <v>26</v>
      </c>
      <c r="H29" s="36" t="e">
        <f>#REF!</f>
        <v>#REF!</v>
      </c>
      <c r="I29" s="42" t="e">
        <f>VLOOKUP(#REF!,param!$A$3:$D$17,4,FALSE)</f>
        <v>#REF!</v>
      </c>
      <c r="J29" s="25">
        <v>26</v>
      </c>
      <c r="K29" s="26" t="e">
        <f>#REF!</f>
        <v>#REF!</v>
      </c>
      <c r="L29" s="42" t="e">
        <f>VLOOKUP(#REF!,param!$A$3:$D$17,4,FALSE)</f>
        <v>#REF!</v>
      </c>
      <c r="M29" s="25">
        <v>26</v>
      </c>
      <c r="N29" s="48" t="e">
        <f>#REF!</f>
        <v>#REF!</v>
      </c>
      <c r="O29" s="51">
        <v>5200</v>
      </c>
      <c r="P29" s="31">
        <v>26</v>
      </c>
      <c r="Q29" s="26" t="e">
        <f>#REF!</f>
        <v>#REF!</v>
      </c>
      <c r="R29" s="52" t="e">
        <f>VLOOKUP(#REF!,param!$A$3:$D$17,4,FALSE)</f>
        <v>#REF!</v>
      </c>
      <c r="S29" s="25">
        <v>26</v>
      </c>
      <c r="T29" s="26" t="e">
        <f>#REF!</f>
        <v>#REF!</v>
      </c>
      <c r="U29" s="52" t="e">
        <f>VLOOKUP(#REF!,param!$A$3:$D$17,4,FALSE)</f>
        <v>#REF!</v>
      </c>
      <c r="V29" s="25">
        <v>26</v>
      </c>
      <c r="W29" s="36" t="e">
        <f>#REF!</f>
        <v>#REF!</v>
      </c>
      <c r="X29" s="52" t="e">
        <f>VLOOKUP(#REF!,param!$A$3:$D$17,4,FALSE)</f>
        <v>#REF!</v>
      </c>
      <c r="Y29" s="25">
        <v>26</v>
      </c>
      <c r="Z29" s="26" t="e">
        <f>#REF!</f>
        <v>#REF!</v>
      </c>
      <c r="AA29" s="51">
        <v>5200</v>
      </c>
      <c r="AB29" s="25">
        <v>26</v>
      </c>
      <c r="AC29" s="26" t="e">
        <f>#REF!</f>
        <v>#REF!</v>
      </c>
      <c r="AD29" s="40" t="e">
        <f>VLOOKUP(#REF!,param!$A$3:$D$17,4,FALSE)</f>
        <v>#REF!</v>
      </c>
      <c r="AE29" s="25">
        <v>26</v>
      </c>
      <c r="AF29" s="36" t="e">
        <f>#REF!</f>
        <v>#REF!</v>
      </c>
      <c r="AG29" s="40" t="e">
        <f>VLOOKUP(#REF!,param!$A$3:$D$17,4,FALSE)</f>
        <v>#REF!</v>
      </c>
      <c r="AH29" s="25">
        <v>26</v>
      </c>
      <c r="AI29" s="26" t="e">
        <f>#REF!</f>
        <v>#REF!</v>
      </c>
      <c r="AJ29" s="40" t="e">
        <f>VLOOKUP(#REF!,param!$A$3:$D$17,4,FALSE)</f>
        <v>#REF!</v>
      </c>
    </row>
    <row r="30" spans="1:36" ht="12.75">
      <c r="A30" s="25">
        <v>27</v>
      </c>
      <c r="B30" s="36" t="e">
        <f>#REF!</f>
        <v>#REF!</v>
      </c>
      <c r="C30" s="40" t="e">
        <f>VLOOKUP(#REF!,param!$A$3:$D$17,4,FALSE)</f>
        <v>#REF!</v>
      </c>
      <c r="D30" s="25">
        <v>27</v>
      </c>
      <c r="E30" s="26" t="e">
        <f>#REF!</f>
        <v>#REF!</v>
      </c>
      <c r="F30" s="40" t="e">
        <f>VLOOKUP(#REF!,param!$A$3:$D$17,4,FALSE)</f>
        <v>#REF!</v>
      </c>
      <c r="G30" s="25">
        <v>27</v>
      </c>
      <c r="H30" s="26" t="e">
        <f>#REF!</f>
        <v>#REF!</v>
      </c>
      <c r="I30" s="42" t="e">
        <f>VLOOKUP(#REF!,param!$A$3:$D$17,4,FALSE)</f>
        <v>#REF!</v>
      </c>
      <c r="J30" s="25">
        <v>27</v>
      </c>
      <c r="K30" s="26" t="e">
        <f>#REF!</f>
        <v>#REF!</v>
      </c>
      <c r="L30" s="32" t="s">
        <v>31</v>
      </c>
      <c r="M30" s="31">
        <v>27</v>
      </c>
      <c r="N30" s="48" t="e">
        <f>#REF!</f>
        <v>#REF!</v>
      </c>
      <c r="O30" s="51">
        <v>5200</v>
      </c>
      <c r="P30" s="31">
        <v>27</v>
      </c>
      <c r="Q30" s="26" t="e">
        <f>#REF!</f>
        <v>#REF!</v>
      </c>
      <c r="R30" s="32" t="s">
        <v>31</v>
      </c>
      <c r="S30" s="25">
        <v>27</v>
      </c>
      <c r="T30" s="26" t="e">
        <f>#REF!</f>
        <v>#REF!</v>
      </c>
      <c r="U30" s="52" t="e">
        <f>VLOOKUP(#REF!,param!$A$3:$D$17,4,FALSE)</f>
        <v>#REF!</v>
      </c>
      <c r="V30" s="25">
        <v>27</v>
      </c>
      <c r="W30" s="36" t="e">
        <f>#REF!</f>
        <v>#REF!</v>
      </c>
      <c r="X30" s="51">
        <v>5200</v>
      </c>
      <c r="Y30" s="25">
        <v>27</v>
      </c>
      <c r="Z30" s="26" t="e">
        <f>#REF!</f>
        <v>#REF!</v>
      </c>
      <c r="AA30" s="51">
        <v>5200</v>
      </c>
      <c r="AB30" s="25">
        <v>27</v>
      </c>
      <c r="AC30" s="36" t="e">
        <f>#REF!</f>
        <v>#REF!</v>
      </c>
      <c r="AD30" s="40" t="e">
        <f>VLOOKUP(#REF!,param!$A$3:$D$17,4,FALSE)</f>
        <v>#REF!</v>
      </c>
      <c r="AE30" s="25">
        <v>27</v>
      </c>
      <c r="AF30" s="26" t="e">
        <f>#REF!</f>
        <v>#REF!</v>
      </c>
      <c r="AG30" s="40" t="e">
        <f>VLOOKUP(#REF!,param!$A$3:$D$17,4,FALSE)</f>
        <v>#REF!</v>
      </c>
      <c r="AH30" s="25">
        <v>27</v>
      </c>
      <c r="AI30" s="26" t="e">
        <f>#REF!</f>
        <v>#REF!</v>
      </c>
      <c r="AJ30" s="40" t="e">
        <f>VLOOKUP(#REF!,param!$A$3:$D$17,4,FALSE)</f>
        <v>#REF!</v>
      </c>
    </row>
    <row r="31" spans="1:36" ht="12.75">
      <c r="A31" s="25">
        <v>28</v>
      </c>
      <c r="B31" s="36" t="e">
        <f>#REF!</f>
        <v>#REF!</v>
      </c>
      <c r="C31" s="40" t="e">
        <f>VLOOKUP(#REF!,param!$A$3:$D$17,4,FALSE)</f>
        <v>#REF!</v>
      </c>
      <c r="D31" s="25">
        <v>28</v>
      </c>
      <c r="E31" s="26" t="e">
        <f>#REF!</f>
        <v>#REF!</v>
      </c>
      <c r="F31" s="40" t="e">
        <f>VLOOKUP(#REF!,param!$A$3:$D$17,4,FALSE)</f>
        <v>#REF!</v>
      </c>
      <c r="G31" s="25">
        <v>28</v>
      </c>
      <c r="H31" s="26" t="e">
        <f>#REF!</f>
        <v>#REF!</v>
      </c>
      <c r="I31" s="42" t="e">
        <f>VLOOKUP(#REF!,param!$A$3:$D$17,4,FALSE)</f>
        <v>#REF!</v>
      </c>
      <c r="J31" s="25">
        <v>28</v>
      </c>
      <c r="K31" s="36" t="e">
        <f>#REF!</f>
        <v>#REF!</v>
      </c>
      <c r="L31" s="32" t="s">
        <v>31</v>
      </c>
      <c r="M31" s="31">
        <v>28</v>
      </c>
      <c r="N31" s="48" t="e">
        <f>#REF!</f>
        <v>#REF!</v>
      </c>
      <c r="O31" s="51">
        <v>5200</v>
      </c>
      <c r="P31" s="31">
        <v>28</v>
      </c>
      <c r="Q31" s="26" t="e">
        <f>#REF!</f>
        <v>#REF!</v>
      </c>
      <c r="R31" s="32" t="s">
        <v>31</v>
      </c>
      <c r="S31" s="25">
        <v>28</v>
      </c>
      <c r="T31" s="36" t="e">
        <f>#REF!</f>
        <v>#REF!</v>
      </c>
      <c r="U31" s="52" t="e">
        <f>VLOOKUP(#REF!,param!$A$3:$D$17,4,FALSE)</f>
        <v>#REF!</v>
      </c>
      <c r="V31" s="25">
        <v>28</v>
      </c>
      <c r="W31" s="26" t="e">
        <f>#REF!</f>
        <v>#REF!</v>
      </c>
      <c r="X31" s="51">
        <v>5200</v>
      </c>
      <c r="Y31" s="25">
        <v>28</v>
      </c>
      <c r="Z31" s="26" t="e">
        <f>#REF!</f>
        <v>#REF!</v>
      </c>
      <c r="AA31" s="51">
        <v>5200</v>
      </c>
      <c r="AB31" s="25">
        <v>28</v>
      </c>
      <c r="AC31" s="36" t="e">
        <f>#REF!</f>
        <v>#REF!</v>
      </c>
      <c r="AD31" s="40" t="e">
        <f>VLOOKUP(#REF!,param!$A$3:$D$17,4,FALSE)</f>
        <v>#REF!</v>
      </c>
      <c r="AE31" s="25">
        <v>28</v>
      </c>
      <c r="AF31" s="26" t="e">
        <f>#REF!</f>
        <v>#REF!</v>
      </c>
      <c r="AG31" s="40" t="e">
        <f>VLOOKUP(#REF!,param!$A$3:$D$17,4,FALSE)</f>
        <v>#REF!</v>
      </c>
      <c r="AH31" s="25">
        <v>28</v>
      </c>
      <c r="AI31" s="26" t="e">
        <f>#REF!</f>
        <v>#REF!</v>
      </c>
      <c r="AJ31" s="40" t="e">
        <f>VLOOKUP(#REF!,param!$A$3:$D$17,4,FALSE)</f>
        <v>#REF!</v>
      </c>
    </row>
    <row r="32" spans="1:36" ht="12.75">
      <c r="A32" s="25">
        <v>29</v>
      </c>
      <c r="B32" s="36" t="e">
        <f>#REF!</f>
        <v>#REF!</v>
      </c>
      <c r="C32" s="40" t="e">
        <f>VLOOKUP(#REF!,param!$A$3:$D$17,4,FALSE)</f>
        <v>#REF!</v>
      </c>
      <c r="D32" s="54"/>
      <c r="E32" s="55"/>
      <c r="F32" s="44"/>
      <c r="G32" s="25">
        <v>29</v>
      </c>
      <c r="H32" s="26" t="e">
        <f>#REF!</f>
        <v>#REF!</v>
      </c>
      <c r="I32" s="42" t="e">
        <f>VLOOKUP(#REF!,param!$A$3:$D$17,4,FALSE)</f>
        <v>#REF!</v>
      </c>
      <c r="J32" s="25">
        <v>29</v>
      </c>
      <c r="K32" s="36" t="e">
        <f>#REF!</f>
        <v>#REF!</v>
      </c>
      <c r="L32" s="32" t="s">
        <v>31</v>
      </c>
      <c r="M32" s="31">
        <v>29</v>
      </c>
      <c r="N32" s="47" t="e">
        <f>#REF!</f>
        <v>#REF!</v>
      </c>
      <c r="O32" s="51">
        <v>5200</v>
      </c>
      <c r="P32" s="31">
        <v>29</v>
      </c>
      <c r="Q32" s="26" t="e">
        <f>#REF!</f>
        <v>#REF!</v>
      </c>
      <c r="R32" s="32" t="s">
        <v>31</v>
      </c>
      <c r="S32" s="25">
        <v>29</v>
      </c>
      <c r="T32" s="36" t="e">
        <f>#REF!</f>
        <v>#REF!</v>
      </c>
      <c r="U32" s="52" t="e">
        <f>VLOOKUP(#REF!,param!$A$3:$D$17,4,FALSE)</f>
        <v>#REF!</v>
      </c>
      <c r="V32" s="25">
        <v>29</v>
      </c>
      <c r="W32" s="26" t="e">
        <f>#REF!</f>
        <v>#REF!</v>
      </c>
      <c r="X32" s="51">
        <v>5200</v>
      </c>
      <c r="Y32" s="25">
        <v>29</v>
      </c>
      <c r="Z32" s="36" t="e">
        <f>#REF!</f>
        <v>#REF!</v>
      </c>
      <c r="AA32" s="51">
        <v>5200</v>
      </c>
      <c r="AB32" s="25">
        <v>29</v>
      </c>
      <c r="AC32" s="36" t="e">
        <f>#REF!</f>
        <v>#REF!</v>
      </c>
      <c r="AD32" s="40" t="e">
        <f>VLOOKUP(#REF!,param!$A$3:$D$17,4,FALSE)</f>
        <v>#REF!</v>
      </c>
      <c r="AE32" s="25">
        <v>29</v>
      </c>
      <c r="AF32" s="26" t="e">
        <f>#REF!</f>
        <v>#REF!</v>
      </c>
      <c r="AG32" s="40" t="e">
        <f>VLOOKUP(#REF!,param!$A$3:$D$17,4,FALSE)</f>
        <v>#REF!</v>
      </c>
      <c r="AH32" s="25">
        <v>29</v>
      </c>
      <c r="AI32" s="36" t="e">
        <f>#REF!</f>
        <v>#REF!</v>
      </c>
      <c r="AJ32" s="39" t="e">
        <f>VLOOKUP(#REF!,param!$A$3:$D$17,4,FALSE)</f>
        <v>#REF!</v>
      </c>
    </row>
    <row r="33" spans="1:36" ht="12.75">
      <c r="A33" s="25">
        <v>30</v>
      </c>
      <c r="B33" s="26" t="e">
        <f>#REF!</f>
        <v>#REF!</v>
      </c>
      <c r="C33" s="40" t="e">
        <f>VLOOKUP(#REF!,param!$A$3:$D$17,4,FALSE)</f>
        <v>#REF!</v>
      </c>
      <c r="D33" s="56"/>
      <c r="E33" s="57"/>
      <c r="F33" s="3"/>
      <c r="G33" s="25">
        <v>30</v>
      </c>
      <c r="H33" s="26" t="e">
        <f>#REF!</f>
        <v>#REF!</v>
      </c>
      <c r="I33" s="42" t="e">
        <f>VLOOKUP(#REF!,param!$A$3:$D$17,4,FALSE)</f>
        <v>#REF!</v>
      </c>
      <c r="J33" s="25">
        <v>30</v>
      </c>
      <c r="K33" s="36" t="e">
        <f>#REF!</f>
        <v>#REF!</v>
      </c>
      <c r="L33" s="32" t="s">
        <v>31</v>
      </c>
      <c r="M33" s="31">
        <v>30</v>
      </c>
      <c r="N33" s="47" t="e">
        <f>#REF!</f>
        <v>#REF!</v>
      </c>
      <c r="O33" s="51">
        <v>5200</v>
      </c>
      <c r="P33" s="31">
        <v>30</v>
      </c>
      <c r="Q33" s="36" t="e">
        <f>#REF!</f>
        <v>#REF!</v>
      </c>
      <c r="R33" s="52" t="e">
        <f>VLOOKUP(#REF!,param!$A$3:$D$17,4,FALSE)</f>
        <v>#REF!</v>
      </c>
      <c r="S33" s="25">
        <v>30</v>
      </c>
      <c r="T33" s="36" t="e">
        <f>#REF!</f>
        <v>#REF!</v>
      </c>
      <c r="U33" s="52" t="e">
        <f>VLOOKUP(#REF!,param!$A$3:$D$17,4,FALSE)</f>
        <v>#REF!</v>
      </c>
      <c r="V33" s="25">
        <v>30</v>
      </c>
      <c r="W33" s="26" t="e">
        <f>#REF!</f>
        <v>#REF!</v>
      </c>
      <c r="X33" s="51">
        <v>5200</v>
      </c>
      <c r="Y33" s="25">
        <v>30</v>
      </c>
      <c r="Z33" s="36" t="e">
        <f>#REF!</f>
        <v>#REF!</v>
      </c>
      <c r="AA33" s="51">
        <v>5200</v>
      </c>
      <c r="AB33" s="25">
        <v>30</v>
      </c>
      <c r="AC33" s="26" t="e">
        <f>#REF!</f>
        <v>#REF!</v>
      </c>
      <c r="AD33" s="40" t="e">
        <f>VLOOKUP(#REF!,param!$A$3:$D$17,4,FALSE)</f>
        <v>#REF!</v>
      </c>
      <c r="AE33" s="25">
        <v>30</v>
      </c>
      <c r="AF33" s="26" t="e">
        <f>#REF!</f>
        <v>#REF!</v>
      </c>
      <c r="AG33" s="40" t="e">
        <f>VLOOKUP(#REF!,param!$A$3:$D$17,4,FALSE)</f>
        <v>#REF!</v>
      </c>
      <c r="AH33" s="25">
        <v>30</v>
      </c>
      <c r="AI33" s="36" t="e">
        <f>#REF!</f>
        <v>#REF!</v>
      </c>
      <c r="AJ33" s="39" t="e">
        <f>VLOOKUP(#REF!,param!$A$3:$D$17,4,FALSE)</f>
        <v>#REF!</v>
      </c>
    </row>
    <row r="34" spans="1:36" ht="12.75">
      <c r="A34" s="25">
        <v>31</v>
      </c>
      <c r="B34" s="26" t="e">
        <f>#REF!</f>
        <v>#REF!</v>
      </c>
      <c r="C34" s="40" t="e">
        <f>VLOOKUP(#REF!,param!$A$3:$D$17,4,FALSE)</f>
        <v>#REF!</v>
      </c>
      <c r="D34" s="56"/>
      <c r="E34" s="57"/>
      <c r="F34" s="3"/>
      <c r="G34" s="25">
        <v>31</v>
      </c>
      <c r="H34" s="36" t="e">
        <f>#REF!</f>
        <v>#REF!</v>
      </c>
      <c r="I34" s="42" t="e">
        <f>VLOOKUP(#REF!,param!$A$3:$D$17,4,FALSE)</f>
        <v>#REF!</v>
      </c>
      <c r="J34" s="12"/>
      <c r="K34" s="27"/>
      <c r="L34" s="46"/>
      <c r="M34" s="25">
        <v>31</v>
      </c>
      <c r="N34" s="26" t="e">
        <f>#REF!</f>
        <v>#REF!</v>
      </c>
      <c r="O34" s="32" t="s">
        <v>31</v>
      </c>
      <c r="P34" s="12"/>
      <c r="Q34" s="27"/>
      <c r="R34" s="3"/>
      <c r="S34" s="25">
        <v>31</v>
      </c>
      <c r="T34" s="26" t="e">
        <f>#REF!</f>
        <v>#REF!</v>
      </c>
      <c r="U34" s="52" t="e">
        <f>VLOOKUP(#REF!,param!$A$3:$D$17,4,FALSE)</f>
        <v>#REF!</v>
      </c>
      <c r="V34" s="31">
        <v>31</v>
      </c>
      <c r="W34" s="26" t="e">
        <f>#REF!</f>
        <v>#REF!</v>
      </c>
      <c r="X34" s="51">
        <v>5200</v>
      </c>
      <c r="Y34" s="12"/>
      <c r="Z34" s="27"/>
      <c r="AA34" s="3"/>
      <c r="AB34" s="25">
        <v>31</v>
      </c>
      <c r="AC34" s="26" t="e">
        <f>#REF!</f>
        <v>#REF!</v>
      </c>
      <c r="AD34" s="40" t="e">
        <f>VLOOKUP(#REF!,param!$A$3:$D$17,4,FALSE)</f>
        <v>#REF!</v>
      </c>
      <c r="AE34" s="12"/>
      <c r="AF34" s="27"/>
      <c r="AG34" s="3"/>
      <c r="AH34" s="25">
        <v>31</v>
      </c>
      <c r="AI34" s="36" t="e">
        <f>#REF!</f>
        <v>#REF!</v>
      </c>
      <c r="AJ34" s="39" t="e">
        <f>VLOOKUP(#REF!,param!$A$3:$D$17,4,FALSE)</f>
        <v>#REF!</v>
      </c>
    </row>
    <row r="35" spans="1:36" s="4" customFormat="1" ht="12.75">
      <c r="A35" s="12"/>
      <c r="B35" s="27"/>
      <c r="C35" s="3"/>
      <c r="D35" s="12"/>
      <c r="E35" s="27"/>
      <c r="F35" s="3"/>
      <c r="G35" s="12"/>
      <c r="H35" s="27"/>
      <c r="I35" s="6"/>
      <c r="J35" s="12"/>
      <c r="K35" s="27"/>
      <c r="L35" s="3"/>
      <c r="M35" s="12"/>
      <c r="N35" s="27"/>
      <c r="O35" s="7"/>
      <c r="P35" s="12"/>
      <c r="Q35" s="27"/>
      <c r="R35" s="3"/>
      <c r="S35" s="12"/>
      <c r="T35" s="27"/>
      <c r="U35" s="7"/>
      <c r="V35" s="12"/>
      <c r="W35" s="27"/>
      <c r="X35" s="3"/>
      <c r="Y35" s="12"/>
      <c r="Z35" s="27"/>
      <c r="AA35" s="3"/>
      <c r="AB35" s="12"/>
      <c r="AC35" s="27"/>
      <c r="AD35" s="6"/>
      <c r="AE35" s="12"/>
      <c r="AF35" s="27"/>
      <c r="AH35" s="12"/>
      <c r="AI35" s="27"/>
      <c r="AJ35" s="3"/>
    </row>
    <row r="36" spans="2:36" ht="12.75">
      <c r="B36" s="89"/>
      <c r="C36" s="89"/>
      <c r="D36" s="89"/>
      <c r="E36" s="89"/>
      <c r="F36" s="89"/>
      <c r="G36" s="89"/>
      <c r="H36" s="89"/>
      <c r="I36" s="89"/>
      <c r="J36" s="28"/>
      <c r="K36" s="29"/>
      <c r="L36" s="58"/>
      <c r="M36" s="28"/>
      <c r="N36" s="29"/>
      <c r="O36" s="58"/>
      <c r="P36" s="28"/>
      <c r="Q36" s="29"/>
      <c r="R36" s="30"/>
      <c r="S36" s="28"/>
      <c r="T36" s="29"/>
      <c r="U36" s="58"/>
      <c r="V36" s="28"/>
      <c r="W36" s="29"/>
      <c r="X36" s="58"/>
      <c r="Y36" s="28"/>
      <c r="Z36" s="29"/>
      <c r="AA36" s="58"/>
      <c r="AB36" s="28"/>
      <c r="AC36" s="29"/>
      <c r="AD36" s="58"/>
      <c r="AE36" s="28"/>
      <c r="AF36" s="29"/>
      <c r="AG36" s="58"/>
      <c r="AH36" s="28"/>
      <c r="AI36" s="29"/>
      <c r="AJ36" s="58"/>
    </row>
    <row r="37" spans="3:33" ht="12.75">
      <c r="C37" s="14"/>
      <c r="D37" s="8"/>
      <c r="F37" s="14"/>
      <c r="G37" s="14"/>
      <c r="I37" s="14"/>
      <c r="J37" s="14"/>
      <c r="L37" s="14"/>
      <c r="O37" s="3"/>
      <c r="AG37" s="5"/>
    </row>
    <row r="38" spans="1:36" s="8" customFormat="1" ht="12">
      <c r="A38" s="90" t="s">
        <v>32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1"/>
      <c r="AD38" s="90"/>
      <c r="AE38" s="90"/>
      <c r="AF38" s="91"/>
      <c r="AG38" s="90"/>
      <c r="AH38" s="90"/>
      <c r="AI38" s="91"/>
      <c r="AJ38" s="90"/>
    </row>
    <row r="39" spans="1:36" ht="12.7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1"/>
      <c r="AD39" s="90"/>
      <c r="AE39" s="90"/>
      <c r="AF39" s="91"/>
      <c r="AG39" s="90"/>
      <c r="AH39" s="90"/>
      <c r="AI39" s="91"/>
      <c r="AJ39" s="90"/>
    </row>
    <row r="40" spans="1:36" ht="12.75">
      <c r="A40" s="85" t="s">
        <v>0</v>
      </c>
      <c r="B40" s="86"/>
      <c r="C40" s="87"/>
      <c r="D40" s="85" t="s">
        <v>1</v>
      </c>
      <c r="E40" s="86"/>
      <c r="F40" s="87"/>
      <c r="G40" s="85" t="s">
        <v>2</v>
      </c>
      <c r="H40" s="86"/>
      <c r="I40" s="87"/>
      <c r="J40" s="85" t="s">
        <v>3</v>
      </c>
      <c r="K40" s="86"/>
      <c r="L40" s="87"/>
      <c r="M40" s="85" t="s">
        <v>4</v>
      </c>
      <c r="N40" s="86"/>
      <c r="O40" s="87"/>
      <c r="P40" s="85" t="s">
        <v>5</v>
      </c>
      <c r="Q40" s="86"/>
      <c r="R40" s="87"/>
      <c r="S40" s="85" t="s">
        <v>6</v>
      </c>
      <c r="T40" s="86"/>
      <c r="U40" s="87"/>
      <c r="V40" s="85" t="s">
        <v>7</v>
      </c>
      <c r="W40" s="86"/>
      <c r="X40" s="87"/>
      <c r="Y40" s="85" t="s">
        <v>8</v>
      </c>
      <c r="Z40" s="86"/>
      <c r="AA40" s="87"/>
      <c r="AB40" s="85" t="s">
        <v>9</v>
      </c>
      <c r="AC40" s="88"/>
      <c r="AD40" s="87"/>
      <c r="AE40" s="85" t="s">
        <v>10</v>
      </c>
      <c r="AF40" s="88"/>
      <c r="AG40" s="87"/>
      <c r="AH40" s="82" t="s">
        <v>11</v>
      </c>
      <c r="AI40" s="83"/>
      <c r="AJ40" s="84"/>
    </row>
    <row r="41" spans="1:36" ht="12.75">
      <c r="A41" s="35">
        <v>1</v>
      </c>
      <c r="B41" s="36" t="e">
        <f>#REF!</f>
        <v>#REF!</v>
      </c>
      <c r="C41" s="39" t="e">
        <f>VLOOKUP(#REF!,param!$A$3:$E$17,5,FALSE)</f>
        <v>#REF!</v>
      </c>
      <c r="D41" s="25">
        <v>1</v>
      </c>
      <c r="E41" s="26" t="e">
        <f>#REF!</f>
        <v>#REF!</v>
      </c>
      <c r="F41" s="40" t="e">
        <f>VLOOKUP(#REF!,param!$A$3:$E$17,5,FALSE)</f>
        <v>#REF!</v>
      </c>
      <c r="G41" s="25">
        <v>1</v>
      </c>
      <c r="H41" s="26" t="e">
        <f>#REF!</f>
        <v>#REF!</v>
      </c>
      <c r="I41" s="40" t="e">
        <f>VLOOKUP(#REF!,param!$A$3:$E$17,5,FALSE)</f>
        <v>#REF!</v>
      </c>
      <c r="J41" s="25">
        <v>1</v>
      </c>
      <c r="K41" s="36" t="e">
        <f>#REF!</f>
        <v>#REF!</v>
      </c>
      <c r="L41" s="42" t="e">
        <f>VLOOKUP(#REF!,param!$A$3:$E$17,5,FALSE)</f>
        <v>#REF!</v>
      </c>
      <c r="M41" s="35">
        <v>1</v>
      </c>
      <c r="N41" s="26" t="e">
        <f>#REF!</f>
        <v>#REF!</v>
      </c>
      <c r="O41" s="51" t="e">
        <f>VLOOKUP(#REF!,param!$A$3:$E$17,5,FALSE)</f>
        <v>#REF!</v>
      </c>
      <c r="P41" s="25">
        <v>1</v>
      </c>
      <c r="Q41" s="26" t="e">
        <f>#REF!</f>
        <v>#REF!</v>
      </c>
      <c r="R41" s="32" t="s">
        <v>31</v>
      </c>
      <c r="S41" s="25">
        <v>1</v>
      </c>
      <c r="T41" s="36" t="e">
        <f>#REF!</f>
        <v>#REF!</v>
      </c>
      <c r="U41" s="52" t="e">
        <f>VLOOKUP(#REF!,param!$A$3:$E$17,5,FALSE)</f>
        <v>#REF!</v>
      </c>
      <c r="V41" s="25">
        <v>1</v>
      </c>
      <c r="W41" s="26" t="e">
        <f>#REF!</f>
        <v>#REF!</v>
      </c>
      <c r="X41" s="52" t="e">
        <f>VLOOKUP(#REF!,param!$A$3:$E$17,5,FALSE)</f>
        <v>#REF!</v>
      </c>
      <c r="Y41" s="25">
        <v>1</v>
      </c>
      <c r="Z41" s="36" t="e">
        <f>#REF!</f>
        <v>#REF!</v>
      </c>
      <c r="AA41" s="51" t="e">
        <f>VLOOKUP(#REF!,param!$A$3:$E$17,5,FALSE)</f>
        <v>#REF!</v>
      </c>
      <c r="AB41" s="25">
        <v>1</v>
      </c>
      <c r="AC41" s="36" t="e">
        <f>#REF!</f>
        <v>#REF!</v>
      </c>
      <c r="AD41" s="51">
        <v>5900</v>
      </c>
      <c r="AE41" s="25">
        <v>1</v>
      </c>
      <c r="AF41" s="26" t="e">
        <f>#REF!</f>
        <v>#REF!</v>
      </c>
      <c r="AG41" s="40" t="e">
        <f>VLOOKUP(#REF!,param!$A$3:$E$17,5,FALSE)</f>
        <v>#REF!</v>
      </c>
      <c r="AH41" s="25">
        <v>1</v>
      </c>
      <c r="AI41" s="36" t="e">
        <f>#REF!</f>
        <v>#REF!</v>
      </c>
      <c r="AJ41" s="40" t="e">
        <f>VLOOKUP(#REF!,param!$A$3:$E$17,5,FALSE)</f>
        <v>#REF!</v>
      </c>
    </row>
    <row r="42" spans="1:36" ht="12.75">
      <c r="A42" s="25">
        <v>2</v>
      </c>
      <c r="B42" s="26" t="e">
        <f>#REF!</f>
        <v>#REF!</v>
      </c>
      <c r="C42" s="39" t="e">
        <f>VLOOKUP(#REF!,param!$A$3:$E$17,5,FALSE)</f>
        <v>#REF!</v>
      </c>
      <c r="D42" s="25">
        <v>2</v>
      </c>
      <c r="E42" s="26" t="e">
        <f>#REF!</f>
        <v>#REF!</v>
      </c>
      <c r="F42" s="40" t="e">
        <f>VLOOKUP(#REF!,param!$A$3:$E$17,5,FALSE)</f>
        <v>#REF!</v>
      </c>
      <c r="G42" s="25">
        <v>2</v>
      </c>
      <c r="H42" s="26" t="e">
        <f>#REF!</f>
        <v>#REF!</v>
      </c>
      <c r="I42" s="43" t="e">
        <f>VLOOKUP(#REF!,param!$A$3:$E$17,5,FALSE)</f>
        <v>#REF!</v>
      </c>
      <c r="J42" s="25">
        <v>2</v>
      </c>
      <c r="K42" s="36" t="e">
        <f>#REF!</f>
        <v>#REF!</v>
      </c>
      <c r="L42" s="42" t="e">
        <f>VLOOKUP(#REF!,param!$A$3:$E$17,5,FALSE)</f>
        <v>#REF!</v>
      </c>
      <c r="M42" s="25">
        <v>2</v>
      </c>
      <c r="N42" s="26" t="e">
        <f>#REF!</f>
        <v>#REF!</v>
      </c>
      <c r="O42" s="51" t="e">
        <f>VLOOKUP(#REF!,param!$A$3:$E$17,5,FALSE)</f>
        <v>#REF!</v>
      </c>
      <c r="P42" s="25">
        <v>2</v>
      </c>
      <c r="Q42" s="36" t="e">
        <f>#REF!</f>
        <v>#REF!</v>
      </c>
      <c r="R42" s="32" t="s">
        <v>31</v>
      </c>
      <c r="S42" s="25">
        <v>2</v>
      </c>
      <c r="T42" s="36" t="e">
        <f>#REF!</f>
        <v>#REF!</v>
      </c>
      <c r="U42" s="52" t="e">
        <f>VLOOKUP(#REF!,param!$A$3:$E$17,5,FALSE)</f>
        <v>#REF!</v>
      </c>
      <c r="V42" s="25">
        <v>2</v>
      </c>
      <c r="W42" s="26" t="e">
        <f>#REF!</f>
        <v>#REF!</v>
      </c>
      <c r="X42" s="52" t="e">
        <f>VLOOKUP(#REF!,param!$A$3:$E$17,5,FALSE)</f>
        <v>#REF!</v>
      </c>
      <c r="Y42" s="25">
        <v>2</v>
      </c>
      <c r="Z42" s="36" t="e">
        <f>#REF!</f>
        <v>#REF!</v>
      </c>
      <c r="AA42" s="51" t="e">
        <f>VLOOKUP(#REF!,param!$A$3:$E$17,5,FALSE)</f>
        <v>#REF!</v>
      </c>
      <c r="AB42" s="25">
        <v>2</v>
      </c>
      <c r="AC42" s="26" t="e">
        <f>#REF!</f>
        <v>#REF!</v>
      </c>
      <c r="AD42" s="51">
        <v>5900</v>
      </c>
      <c r="AE42" s="25">
        <v>2</v>
      </c>
      <c r="AF42" s="26" t="e">
        <f>#REF!</f>
        <v>#REF!</v>
      </c>
      <c r="AG42" s="43" t="e">
        <f>VLOOKUP(#REF!,param!$A$3:$E$17,5,FALSE)</f>
        <v>#REF!</v>
      </c>
      <c r="AH42" s="25">
        <v>2</v>
      </c>
      <c r="AI42" s="36" t="e">
        <f>#REF!</f>
        <v>#REF!</v>
      </c>
      <c r="AJ42" s="40" t="e">
        <f>VLOOKUP(#REF!,param!$A$3:$E$17,5,FALSE)</f>
        <v>#REF!</v>
      </c>
    </row>
    <row r="43" spans="1:36" ht="12.75">
      <c r="A43" s="25">
        <v>3</v>
      </c>
      <c r="B43" s="26" t="e">
        <f>#REF!</f>
        <v>#REF!</v>
      </c>
      <c r="C43" s="39" t="e">
        <f>VLOOKUP(#REF!,param!$A$3:$E$17,5,FALSE)</f>
        <v>#REF!</v>
      </c>
      <c r="D43" s="25">
        <v>3</v>
      </c>
      <c r="E43" s="36" t="e">
        <f>#REF!</f>
        <v>#REF!</v>
      </c>
      <c r="F43" s="40" t="e">
        <f>VLOOKUP(#REF!,param!$A$3:$E$17,5,FALSE)</f>
        <v>#REF!</v>
      </c>
      <c r="G43" s="25">
        <v>3</v>
      </c>
      <c r="H43" s="36" t="e">
        <f>#REF!</f>
        <v>#REF!</v>
      </c>
      <c r="I43" s="42" t="e">
        <f>VLOOKUP(#REF!,param!$A$3:$E$17,5,FALSE)</f>
        <v>#REF!</v>
      </c>
      <c r="J43" s="25">
        <v>3</v>
      </c>
      <c r="K43" s="26" t="e">
        <f>#REF!</f>
        <v>#REF!</v>
      </c>
      <c r="L43" s="42" t="e">
        <f>VLOOKUP(#REF!,param!$A$3:$E$17,5,FALSE)</f>
        <v>#REF!</v>
      </c>
      <c r="M43" s="25">
        <v>3</v>
      </c>
      <c r="N43" s="26" t="e">
        <f>#REF!</f>
        <v>#REF!</v>
      </c>
      <c r="O43" s="51" t="e">
        <f>VLOOKUP(#REF!,param!$A$3:$E$17,5,FALSE)</f>
        <v>#REF!</v>
      </c>
      <c r="P43" s="25">
        <v>3</v>
      </c>
      <c r="Q43" s="36" t="e">
        <f>#REF!</f>
        <v>#REF!</v>
      </c>
      <c r="R43" s="51" t="e">
        <f>VLOOKUP(#REF!,param!$A$3:$E$17,5,FALSE)</f>
        <v>#REF!</v>
      </c>
      <c r="S43" s="25">
        <v>3</v>
      </c>
      <c r="T43" s="26" t="e">
        <f>#REF!</f>
        <v>#REF!</v>
      </c>
      <c r="U43" s="52" t="e">
        <f>VLOOKUP(#REF!,param!$A$3:$E$17,5,FALSE)</f>
        <v>#REF!</v>
      </c>
      <c r="V43" s="25">
        <v>3</v>
      </c>
      <c r="W43" s="26" t="e">
        <f>#REF!</f>
        <v>#REF!</v>
      </c>
      <c r="X43" s="52" t="e">
        <f>VLOOKUP(#REF!,param!$A$3:$E$17,5,FALSE)</f>
        <v>#REF!</v>
      </c>
      <c r="Y43" s="25">
        <v>3</v>
      </c>
      <c r="Z43" s="36" t="e">
        <f>#REF!</f>
        <v>#REF!</v>
      </c>
      <c r="AA43" s="51" t="e">
        <f>VLOOKUP(#REF!,param!$A$3:$E$17,5,FALSE)</f>
        <v>#REF!</v>
      </c>
      <c r="AB43" s="25">
        <v>3</v>
      </c>
      <c r="AC43" s="26" t="e">
        <f>#REF!</f>
        <v>#REF!</v>
      </c>
      <c r="AD43" s="51">
        <v>5900</v>
      </c>
      <c r="AE43" s="25">
        <v>3</v>
      </c>
      <c r="AF43" s="36" t="e">
        <f>#REF!</f>
        <v>#REF!</v>
      </c>
      <c r="AG43" s="43" t="e">
        <f>VLOOKUP(#REF!,param!$A$3:$E$17,5,FALSE)</f>
        <v>#REF!</v>
      </c>
      <c r="AH43" s="25">
        <v>3</v>
      </c>
      <c r="AI43" s="36" t="e">
        <f>#REF!</f>
        <v>#REF!</v>
      </c>
      <c r="AJ43" s="40" t="e">
        <f>VLOOKUP(#REF!,param!$A$3:$E$17,5,FALSE)</f>
        <v>#REF!</v>
      </c>
    </row>
    <row r="44" spans="1:36" ht="12.75">
      <c r="A44" s="25">
        <v>4</v>
      </c>
      <c r="B44" s="26" t="e">
        <f>#REF!</f>
        <v>#REF!</v>
      </c>
      <c r="C44" s="39" t="e">
        <f>VLOOKUP(#REF!,param!$A$3:$E$17,5,FALSE)</f>
        <v>#REF!</v>
      </c>
      <c r="D44" s="25">
        <v>4</v>
      </c>
      <c r="E44" s="36" t="e">
        <f>#REF!</f>
        <v>#REF!</v>
      </c>
      <c r="F44" s="40" t="e">
        <f>VLOOKUP(#REF!,param!$A$3:$E$17,5,FALSE)</f>
        <v>#REF!</v>
      </c>
      <c r="G44" s="25">
        <v>4</v>
      </c>
      <c r="H44" s="36" t="e">
        <f>#REF!</f>
        <v>#REF!</v>
      </c>
      <c r="I44" s="42" t="e">
        <f>VLOOKUP(#REF!,param!$A$3:$E$17,5,FALSE)</f>
        <v>#REF!</v>
      </c>
      <c r="J44" s="25">
        <v>4</v>
      </c>
      <c r="K44" s="26" t="e">
        <f>#REF!</f>
        <v>#REF!</v>
      </c>
      <c r="L44" s="42" t="e">
        <f>VLOOKUP(#REF!,param!$A$3:$E$17,5,FALSE)</f>
        <v>#REF!</v>
      </c>
      <c r="M44" s="25">
        <v>4</v>
      </c>
      <c r="N44" s="26" t="e">
        <f>#REF!</f>
        <v>#REF!</v>
      </c>
      <c r="O44" s="51" t="e">
        <f>VLOOKUP(#REF!,param!$A$3:$E$17,5,FALSE)</f>
        <v>#REF!</v>
      </c>
      <c r="P44" s="25">
        <v>4</v>
      </c>
      <c r="Q44" s="36" t="e">
        <f>#REF!</f>
        <v>#REF!</v>
      </c>
      <c r="R44" s="51" t="e">
        <f>VLOOKUP(#REF!,param!$A$3:$E$17,5,FALSE)</f>
        <v>#REF!</v>
      </c>
      <c r="S44" s="25">
        <v>4</v>
      </c>
      <c r="T44" s="26" t="e">
        <f>#REF!</f>
        <v>#REF!</v>
      </c>
      <c r="U44" s="52" t="e">
        <f>VLOOKUP(#REF!,param!$A$3:$E$17,5,FALSE)</f>
        <v>#REF!</v>
      </c>
      <c r="V44" s="25">
        <v>4</v>
      </c>
      <c r="W44" s="36" t="e">
        <f>#REF!</f>
        <v>#REF!</v>
      </c>
      <c r="X44" s="52" t="e">
        <f>VLOOKUP(#REF!,param!$A$3:$E$17,5,FALSE)</f>
        <v>#REF!</v>
      </c>
      <c r="Y44" s="25">
        <v>4</v>
      </c>
      <c r="Z44" s="26" t="e">
        <f>#REF!</f>
        <v>#REF!</v>
      </c>
      <c r="AA44" s="51" t="e">
        <f>VLOOKUP(#REF!,param!$A$3:$E$17,5,FALSE)</f>
        <v>#REF!</v>
      </c>
      <c r="AB44" s="25">
        <v>4</v>
      </c>
      <c r="AC44" s="26" t="e">
        <f>#REF!</f>
        <v>#REF!</v>
      </c>
      <c r="AD44" s="51">
        <v>5900</v>
      </c>
      <c r="AE44" s="35">
        <v>4</v>
      </c>
      <c r="AF44" s="36" t="e">
        <f>#REF!</f>
        <v>#REF!</v>
      </c>
      <c r="AG44" s="43" t="e">
        <f>VLOOKUP(#REF!,param!$A$3:$E$17,5,FALSE)</f>
        <v>#REF!</v>
      </c>
      <c r="AH44" s="25">
        <v>4</v>
      </c>
      <c r="AI44" s="26" t="e">
        <f>#REF!</f>
        <v>#REF!</v>
      </c>
      <c r="AJ44" s="40" t="e">
        <f>VLOOKUP(#REF!,param!$A$3:$E$17,5,FALSE)</f>
        <v>#REF!</v>
      </c>
    </row>
    <row r="45" spans="1:36" ht="12.75">
      <c r="A45" s="25">
        <v>5</v>
      </c>
      <c r="B45" s="26" t="e">
        <f>#REF!</f>
        <v>#REF!</v>
      </c>
      <c r="C45" s="39" t="e">
        <f>VLOOKUP(#REF!,param!$A$3:$E$17,5,FALSE)</f>
        <v>#REF!</v>
      </c>
      <c r="D45" s="25">
        <v>5</v>
      </c>
      <c r="E45" s="36" t="e">
        <f>#REF!</f>
        <v>#REF!</v>
      </c>
      <c r="F45" s="40" t="e">
        <f>VLOOKUP(#REF!,param!$A$3:$E$17,5,FALSE)</f>
        <v>#REF!</v>
      </c>
      <c r="G45" s="25">
        <v>5</v>
      </c>
      <c r="H45" s="36" t="e">
        <f>#REF!</f>
        <v>#REF!</v>
      </c>
      <c r="I45" s="42" t="e">
        <f>VLOOKUP(#REF!,param!$A$3:$E$17,5,FALSE)</f>
        <v>#REF!</v>
      </c>
      <c r="J45" s="25">
        <v>5</v>
      </c>
      <c r="K45" s="26" t="e">
        <f>#REF!</f>
        <v>#REF!</v>
      </c>
      <c r="L45" s="42" t="e">
        <f>VLOOKUP(#REF!,param!$A$3:$E$17,5,FALSE)</f>
        <v>#REF!</v>
      </c>
      <c r="M45" s="25">
        <v>5</v>
      </c>
      <c r="N45" s="36" t="e">
        <f>#REF!</f>
        <v>#REF!</v>
      </c>
      <c r="O45" s="51" t="e">
        <f>VLOOKUP(#REF!,param!$A$3:$E$17,5,FALSE)</f>
        <v>#REF!</v>
      </c>
      <c r="P45" s="25">
        <v>5</v>
      </c>
      <c r="Q45" s="26" t="e">
        <f>#REF!</f>
        <v>#REF!</v>
      </c>
      <c r="R45" s="51" t="e">
        <f>VLOOKUP(#REF!,param!$A$3:$E$17,5,FALSE)</f>
        <v>#REF!</v>
      </c>
      <c r="S45" s="25">
        <v>5</v>
      </c>
      <c r="T45" s="26" t="e">
        <f>#REF!</f>
        <v>#REF!</v>
      </c>
      <c r="U45" s="52" t="e">
        <f>VLOOKUP(#REF!,param!$A$3:$E$17,5,FALSE)</f>
        <v>#REF!</v>
      </c>
      <c r="V45" s="25">
        <v>5</v>
      </c>
      <c r="W45" s="36" t="e">
        <f>#REF!</f>
        <v>#REF!</v>
      </c>
      <c r="X45" s="52" t="e">
        <f>VLOOKUP(#REF!,param!$A$3:$E$17,5,FALSE)</f>
        <v>#REF!</v>
      </c>
      <c r="Y45" s="25">
        <v>5</v>
      </c>
      <c r="Z45" s="26" t="e">
        <f>#REF!</f>
        <v>#REF!</v>
      </c>
      <c r="AA45" s="51" t="e">
        <f>VLOOKUP(#REF!,param!$A$3:$E$17,5,FALSE)</f>
        <v>#REF!</v>
      </c>
      <c r="AB45" s="25">
        <v>5</v>
      </c>
      <c r="AC45" s="26" t="e">
        <f>#REF!</f>
        <v>#REF!</v>
      </c>
      <c r="AD45" s="51">
        <v>5900</v>
      </c>
      <c r="AE45" s="25">
        <v>5</v>
      </c>
      <c r="AF45" s="36" t="e">
        <f>#REF!</f>
        <v>#REF!</v>
      </c>
      <c r="AG45" s="40" t="e">
        <f>VLOOKUP(#REF!,param!$A$3:$E$17,5,FALSE)</f>
        <v>#REF!</v>
      </c>
      <c r="AH45" s="25">
        <v>5</v>
      </c>
      <c r="AI45" s="26" t="e">
        <f>#REF!</f>
        <v>#REF!</v>
      </c>
      <c r="AJ45" s="40" t="e">
        <f>VLOOKUP(#REF!,param!$A$3:$E$17,5,FALSE)</f>
        <v>#REF!</v>
      </c>
    </row>
    <row r="46" spans="1:36" ht="12.75">
      <c r="A46" s="25">
        <v>6</v>
      </c>
      <c r="B46" s="36" t="e">
        <f>#REF!</f>
        <v>#REF!</v>
      </c>
      <c r="C46" s="39" t="e">
        <f>VLOOKUP(#REF!,param!$A$3:$E$17,5,FALSE)</f>
        <v>#REF!</v>
      </c>
      <c r="D46" s="25">
        <v>6</v>
      </c>
      <c r="E46" s="26" t="e">
        <f>#REF!</f>
        <v>#REF!</v>
      </c>
      <c r="F46" s="40">
        <v>4600</v>
      </c>
      <c r="G46" s="25">
        <v>6</v>
      </c>
      <c r="H46" s="26" t="e">
        <f>#REF!</f>
        <v>#REF!</v>
      </c>
      <c r="I46" s="42" t="e">
        <f>VLOOKUP(#REF!,param!$A$3:$E$17,5,FALSE)</f>
        <v>#REF!</v>
      </c>
      <c r="J46" s="25">
        <v>6</v>
      </c>
      <c r="K46" s="26" t="e">
        <f>#REF!</f>
        <v>#REF!</v>
      </c>
      <c r="L46" s="42" t="e">
        <f>VLOOKUP(#REF!,param!$A$3:$E$17,5,FALSE)</f>
        <v>#REF!</v>
      </c>
      <c r="M46" s="25">
        <v>6</v>
      </c>
      <c r="N46" s="36" t="e">
        <f>#REF!</f>
        <v>#REF!</v>
      </c>
      <c r="O46" s="51" t="e">
        <f>VLOOKUP(#REF!,param!$A$3:$E$17,5,FALSE)</f>
        <v>#REF!</v>
      </c>
      <c r="P46" s="25">
        <v>6</v>
      </c>
      <c r="Q46" s="26" t="e">
        <f>#REF!</f>
        <v>#REF!</v>
      </c>
      <c r="R46" s="51" t="e">
        <f>VLOOKUP(#REF!,param!$A$3:$E$17,5,FALSE)</f>
        <v>#REF!</v>
      </c>
      <c r="S46" s="25">
        <v>6</v>
      </c>
      <c r="T46" s="26" t="e">
        <f>#REF!</f>
        <v>#REF!</v>
      </c>
      <c r="U46" s="52" t="e">
        <f>VLOOKUP(#REF!,param!$A$3:$E$17,5,FALSE)</f>
        <v>#REF!</v>
      </c>
      <c r="V46" s="25">
        <v>6</v>
      </c>
      <c r="W46" s="36" t="e">
        <f>#REF!</f>
        <v>#REF!</v>
      </c>
      <c r="X46" s="52" t="e">
        <f>VLOOKUP(#REF!,param!$A$3:$E$17,5,FALSE)</f>
        <v>#REF!</v>
      </c>
      <c r="Y46" s="25">
        <v>6</v>
      </c>
      <c r="Z46" s="26" t="e">
        <f>#REF!</f>
        <v>#REF!</v>
      </c>
      <c r="AA46" s="51" t="e">
        <f>VLOOKUP(#REF!,param!$A$3:$E$17,5,FALSE)</f>
        <v>#REF!</v>
      </c>
      <c r="AB46" s="25">
        <v>6</v>
      </c>
      <c r="AC46" s="36" t="e">
        <f>#REF!</f>
        <v>#REF!</v>
      </c>
      <c r="AD46" s="51">
        <v>5900</v>
      </c>
      <c r="AE46" s="25">
        <v>6</v>
      </c>
      <c r="AF46" s="26" t="e">
        <f>#REF!</f>
        <v>#REF!</v>
      </c>
      <c r="AG46" s="40" t="e">
        <f>VLOOKUP(#REF!,param!$A$3:$E$17,5,FALSE)</f>
        <v>#REF!</v>
      </c>
      <c r="AH46" s="25">
        <v>6</v>
      </c>
      <c r="AI46" s="26" t="e">
        <f>#REF!</f>
        <v>#REF!</v>
      </c>
      <c r="AJ46" s="40" t="e">
        <f>VLOOKUP(#REF!,param!$A$3:$E$17,5,FALSE)</f>
        <v>#REF!</v>
      </c>
    </row>
    <row r="47" spans="1:36" ht="12.75">
      <c r="A47" s="25">
        <v>7</v>
      </c>
      <c r="B47" s="36" t="e">
        <f>#REF!</f>
        <v>#REF!</v>
      </c>
      <c r="C47" s="39" t="e">
        <f>VLOOKUP(#REF!,param!$A$3:$E$17,5,FALSE)</f>
        <v>#REF!</v>
      </c>
      <c r="D47" s="25">
        <v>7</v>
      </c>
      <c r="E47" s="26" t="e">
        <f>#REF!</f>
        <v>#REF!</v>
      </c>
      <c r="F47" s="40">
        <v>4600</v>
      </c>
      <c r="G47" s="25">
        <v>7</v>
      </c>
      <c r="H47" s="26" t="e">
        <f>#REF!</f>
        <v>#REF!</v>
      </c>
      <c r="I47" s="42" t="e">
        <f>VLOOKUP(#REF!,param!$A$3:$E$17,5,FALSE)</f>
        <v>#REF!</v>
      </c>
      <c r="J47" s="25">
        <v>7</v>
      </c>
      <c r="K47" s="36" t="e">
        <f>#REF!</f>
        <v>#REF!</v>
      </c>
      <c r="L47" s="42" t="e">
        <f>VLOOKUP(#REF!,param!$A$3:$E$17,5,FALSE)</f>
        <v>#REF!</v>
      </c>
      <c r="M47" s="25">
        <v>7</v>
      </c>
      <c r="N47" s="36" t="e">
        <f>#REF!</f>
        <v>#REF!</v>
      </c>
      <c r="O47" s="51" t="e">
        <f>VLOOKUP(#REF!,param!$A$3:$E$17,5,FALSE)</f>
        <v>#REF!</v>
      </c>
      <c r="P47" s="25">
        <v>7</v>
      </c>
      <c r="Q47" s="26" t="e">
        <f>#REF!</f>
        <v>#REF!</v>
      </c>
      <c r="R47" s="51" t="e">
        <f>VLOOKUP(#REF!,param!$A$3:$E$17,5,FALSE)</f>
        <v>#REF!</v>
      </c>
      <c r="S47" s="25">
        <v>7</v>
      </c>
      <c r="T47" s="36" t="e">
        <f>#REF!</f>
        <v>#REF!</v>
      </c>
      <c r="U47" s="52" t="e">
        <f>VLOOKUP(#REF!,param!$A$3:$E$17,5,FALSE)</f>
        <v>#REF!</v>
      </c>
      <c r="V47" s="25">
        <v>7</v>
      </c>
      <c r="W47" s="26" t="e">
        <f>#REF!</f>
        <v>#REF!</v>
      </c>
      <c r="X47" s="52" t="e">
        <f>VLOOKUP(#REF!,param!$A$3:$E$17,5,FALSE)</f>
        <v>#REF!</v>
      </c>
      <c r="Y47" s="25">
        <v>7</v>
      </c>
      <c r="Z47" s="26" t="e">
        <f>#REF!</f>
        <v>#REF!</v>
      </c>
      <c r="AA47" s="51" t="e">
        <f>VLOOKUP(#REF!,param!$A$3:$E$17,5,FALSE)</f>
        <v>#REF!</v>
      </c>
      <c r="AB47" s="25">
        <v>7</v>
      </c>
      <c r="AC47" s="36" t="e">
        <f>#REF!</f>
        <v>#REF!</v>
      </c>
      <c r="AD47" s="51">
        <v>5900</v>
      </c>
      <c r="AE47" s="25">
        <v>7</v>
      </c>
      <c r="AF47" s="26" t="e">
        <f>#REF!</f>
        <v>#REF!</v>
      </c>
      <c r="AG47" s="40" t="e">
        <f>VLOOKUP(#REF!,param!$A$3:$E$17,5,FALSE)</f>
        <v>#REF!</v>
      </c>
      <c r="AH47" s="25">
        <v>7</v>
      </c>
      <c r="AI47" s="26" t="e">
        <f>#REF!</f>
        <v>#REF!</v>
      </c>
      <c r="AJ47" s="40" t="e">
        <f>VLOOKUP(#REF!,param!$A$3:$E$17,5,FALSE)</f>
        <v>#REF!</v>
      </c>
    </row>
    <row r="48" spans="1:36" ht="12.75">
      <c r="A48" s="25">
        <v>8</v>
      </c>
      <c r="B48" s="36" t="e">
        <f>#REF!</f>
        <v>#REF!</v>
      </c>
      <c r="C48" s="39" t="e">
        <f>VLOOKUP(#REF!,param!$A$3:$E$17,5,FALSE)</f>
        <v>#REF!</v>
      </c>
      <c r="D48" s="25">
        <v>8</v>
      </c>
      <c r="E48" s="26" t="e">
        <f>#REF!</f>
        <v>#REF!</v>
      </c>
      <c r="F48" s="40">
        <v>4600</v>
      </c>
      <c r="G48" s="35">
        <v>8</v>
      </c>
      <c r="H48" s="26" t="e">
        <f>#REF!</f>
        <v>#REF!</v>
      </c>
      <c r="I48" s="42" t="e">
        <f>VLOOKUP(#REF!,param!$A$3:$E$17,5,FALSE)</f>
        <v>#REF!</v>
      </c>
      <c r="J48" s="25">
        <v>8</v>
      </c>
      <c r="K48" s="36" t="e">
        <f>#REF!</f>
        <v>#REF!</v>
      </c>
      <c r="L48" s="42" t="e">
        <f>VLOOKUP(#REF!,param!$A$3:$E$17,5,FALSE)</f>
        <v>#REF!</v>
      </c>
      <c r="M48" s="25">
        <v>8</v>
      </c>
      <c r="N48" s="26" t="e">
        <f>#REF!</f>
        <v>#REF!</v>
      </c>
      <c r="O48" s="51" t="e">
        <f>VLOOKUP(#REF!,param!$A$3:$E$17,5,FALSE)</f>
        <v>#REF!</v>
      </c>
      <c r="P48" s="25">
        <v>8</v>
      </c>
      <c r="Q48" s="26" t="e">
        <f>#REF!</f>
        <v>#REF!</v>
      </c>
      <c r="R48" s="51" t="e">
        <f>VLOOKUP(#REF!,param!$A$3:$E$17,5,FALSE)</f>
        <v>#REF!</v>
      </c>
      <c r="S48" s="25">
        <v>8</v>
      </c>
      <c r="T48" s="36" t="e">
        <f>#REF!</f>
        <v>#REF!</v>
      </c>
      <c r="U48" s="52" t="e">
        <f>VLOOKUP(#REF!,param!$A$3:$E$17,5,FALSE)</f>
        <v>#REF!</v>
      </c>
      <c r="V48" s="25">
        <v>8</v>
      </c>
      <c r="W48" s="26" t="e">
        <f>#REF!</f>
        <v>#REF!</v>
      </c>
      <c r="X48" s="52" t="e">
        <f>VLOOKUP(#REF!,param!$A$3:$E$17,5,FALSE)</f>
        <v>#REF!</v>
      </c>
      <c r="Y48" s="25">
        <v>8</v>
      </c>
      <c r="Z48" s="36" t="e">
        <f>#REF!</f>
        <v>#REF!</v>
      </c>
      <c r="AA48" s="51" t="e">
        <f>VLOOKUP(#REF!,param!$A$3:$E$17,5,FALSE)</f>
        <v>#REF!</v>
      </c>
      <c r="AB48" s="25">
        <v>8</v>
      </c>
      <c r="AC48" s="36" t="e">
        <f>#REF!</f>
        <v>#REF!</v>
      </c>
      <c r="AD48" s="51">
        <v>5900</v>
      </c>
      <c r="AE48" s="25">
        <v>8</v>
      </c>
      <c r="AF48" s="26" t="e">
        <f>#REF!</f>
        <v>#REF!</v>
      </c>
      <c r="AG48" s="40" t="e">
        <f>VLOOKUP(#REF!,param!$A$3:$E$17,5,FALSE)</f>
        <v>#REF!</v>
      </c>
      <c r="AH48" s="25">
        <v>8</v>
      </c>
      <c r="AI48" s="36" t="e">
        <f>#REF!</f>
        <v>#REF!</v>
      </c>
      <c r="AJ48" s="40" t="e">
        <f>VLOOKUP(#REF!,param!$A$3:$E$17,5,FALSE)</f>
        <v>#REF!</v>
      </c>
    </row>
    <row r="49" spans="1:36" ht="12.75">
      <c r="A49" s="25">
        <v>9</v>
      </c>
      <c r="B49" s="26" t="e">
        <f>#REF!</f>
        <v>#REF!</v>
      </c>
      <c r="C49" s="39" t="e">
        <f>VLOOKUP(#REF!,param!$A$3:$E$17,5,FALSE)</f>
        <v>#REF!</v>
      </c>
      <c r="D49" s="25">
        <v>9</v>
      </c>
      <c r="E49" s="26" t="e">
        <f>#REF!</f>
        <v>#REF!</v>
      </c>
      <c r="F49" s="40">
        <v>4600</v>
      </c>
      <c r="G49" s="25">
        <v>9</v>
      </c>
      <c r="H49" s="26" t="e">
        <f>#REF!</f>
        <v>#REF!</v>
      </c>
      <c r="I49" s="42" t="e">
        <f>VLOOKUP(#REF!,param!$A$3:$E$17,5,FALSE)</f>
        <v>#REF!</v>
      </c>
      <c r="J49" s="25">
        <v>9</v>
      </c>
      <c r="K49" s="36" t="e">
        <f>#REF!</f>
        <v>#REF!</v>
      </c>
      <c r="L49" s="42" t="e">
        <f>VLOOKUP(#REF!,param!$A$3:$E$17,5,FALSE)</f>
        <v>#REF!</v>
      </c>
      <c r="M49" s="35">
        <v>9</v>
      </c>
      <c r="N49" s="26" t="e">
        <f>#REF!</f>
        <v>#REF!</v>
      </c>
      <c r="O49" s="51" t="e">
        <f>VLOOKUP(#REF!,param!$A$3:$E$17,5,FALSE)</f>
        <v>#REF!</v>
      </c>
      <c r="P49" s="25">
        <v>9</v>
      </c>
      <c r="Q49" s="36" t="e">
        <f>#REF!</f>
        <v>#REF!</v>
      </c>
      <c r="R49" s="51" t="e">
        <f>VLOOKUP(#REF!,param!$A$3:$E$17,5,FALSE)</f>
        <v>#REF!</v>
      </c>
      <c r="S49" s="25">
        <v>9</v>
      </c>
      <c r="T49" s="36" t="e">
        <f>#REF!</f>
        <v>#REF!</v>
      </c>
      <c r="U49" s="52" t="e">
        <f>VLOOKUP(#REF!,param!$A$3:$E$17,5,FALSE)</f>
        <v>#REF!</v>
      </c>
      <c r="V49" s="25">
        <v>9</v>
      </c>
      <c r="W49" s="26" t="e">
        <f>#REF!</f>
        <v>#REF!</v>
      </c>
      <c r="X49" s="52" t="e">
        <f>VLOOKUP(#REF!,param!$A$3:$E$17,5,FALSE)</f>
        <v>#REF!</v>
      </c>
      <c r="Y49" s="25">
        <v>9</v>
      </c>
      <c r="Z49" s="36" t="e">
        <f>#REF!</f>
        <v>#REF!</v>
      </c>
      <c r="AA49" s="51" t="e">
        <f>VLOOKUP(#REF!,param!$A$3:$E$17,5,FALSE)</f>
        <v>#REF!</v>
      </c>
      <c r="AB49" s="25">
        <v>9</v>
      </c>
      <c r="AC49" s="26" t="e">
        <f>#REF!</f>
        <v>#REF!</v>
      </c>
      <c r="AD49" s="42" t="e">
        <f>VLOOKUP(#REF!,param!$A$3:$E$17,5,FALSE)</f>
        <v>#REF!</v>
      </c>
      <c r="AE49" s="25">
        <v>9</v>
      </c>
      <c r="AF49" s="26" t="e">
        <f>#REF!</f>
        <v>#REF!</v>
      </c>
      <c r="AG49" s="40" t="e">
        <f>VLOOKUP(#REF!,param!$A$3:$E$17,5,FALSE)</f>
        <v>#REF!</v>
      </c>
      <c r="AH49" s="25">
        <v>9</v>
      </c>
      <c r="AI49" s="36" t="e">
        <f>#REF!</f>
        <v>#REF!</v>
      </c>
      <c r="AJ49" s="40" t="e">
        <f>VLOOKUP(#REF!,param!$A$3:$E$17,5,FALSE)</f>
        <v>#REF!</v>
      </c>
    </row>
    <row r="50" spans="1:36" ht="12.75">
      <c r="A50" s="25">
        <v>10</v>
      </c>
      <c r="B50" s="26" t="e">
        <f>#REF!</f>
        <v>#REF!</v>
      </c>
      <c r="C50" s="40" t="e">
        <f>VLOOKUP(#REF!,param!$A$3:$E$17,5,FALSE)</f>
        <v>#REF!</v>
      </c>
      <c r="D50" s="25">
        <v>10</v>
      </c>
      <c r="E50" s="36" t="e">
        <f>#REF!</f>
        <v>#REF!</v>
      </c>
      <c r="F50" s="40">
        <v>4600</v>
      </c>
      <c r="G50" s="25">
        <v>10</v>
      </c>
      <c r="H50" s="36" t="e">
        <f>#REF!</f>
        <v>#REF!</v>
      </c>
      <c r="I50" s="42" t="e">
        <f>VLOOKUP(#REF!,param!$A$3:$E$17,5,FALSE)</f>
        <v>#REF!</v>
      </c>
      <c r="J50" s="25">
        <v>10</v>
      </c>
      <c r="K50" s="26" t="e">
        <f>#REF!</f>
        <v>#REF!</v>
      </c>
      <c r="L50" s="42" t="e">
        <f>VLOOKUP(#REF!,param!$A$3:$E$17,5,FALSE)</f>
        <v>#REF!</v>
      </c>
      <c r="M50" s="25">
        <v>10</v>
      </c>
      <c r="N50" s="47" t="e">
        <f>#REF!</f>
        <v>#REF!</v>
      </c>
      <c r="O50" s="51">
        <v>5900</v>
      </c>
      <c r="P50" s="31">
        <v>10</v>
      </c>
      <c r="Q50" s="36" t="e">
        <f>#REF!</f>
        <v>#REF!</v>
      </c>
      <c r="R50" s="51" t="e">
        <f>VLOOKUP(#REF!,param!$A$3:$E$17,5,FALSE)</f>
        <v>#REF!</v>
      </c>
      <c r="S50" s="25">
        <v>10</v>
      </c>
      <c r="T50" s="26" t="e">
        <f>#REF!</f>
        <v>#REF!</v>
      </c>
      <c r="U50" s="52" t="e">
        <f>VLOOKUP(#REF!,param!$A$3:$E$17,5,FALSE)</f>
        <v>#REF!</v>
      </c>
      <c r="V50" s="25">
        <v>10</v>
      </c>
      <c r="W50" s="26" t="e">
        <f>#REF!</f>
        <v>#REF!</v>
      </c>
      <c r="X50" s="52" t="e">
        <f>VLOOKUP(#REF!,param!$A$3:$E$17,5,FALSE)</f>
        <v>#REF!</v>
      </c>
      <c r="Y50" s="25">
        <v>10</v>
      </c>
      <c r="Z50" s="36" t="e">
        <f>#REF!</f>
        <v>#REF!</v>
      </c>
      <c r="AA50" s="51" t="e">
        <f>VLOOKUP(#REF!,param!$A$3:$E$17,5,FALSE)</f>
        <v>#REF!</v>
      </c>
      <c r="AB50" s="25">
        <v>10</v>
      </c>
      <c r="AC50" s="26" t="e">
        <f>#REF!</f>
        <v>#REF!</v>
      </c>
      <c r="AD50" s="42" t="e">
        <f>VLOOKUP(#REF!,param!$A$3:$E$17,5,FALSE)</f>
        <v>#REF!</v>
      </c>
      <c r="AE50" s="25">
        <v>10</v>
      </c>
      <c r="AF50" s="36" t="e">
        <f>#REF!</f>
        <v>#REF!</v>
      </c>
      <c r="AG50" s="40" t="e">
        <f>VLOOKUP(#REF!,param!$A$3:$E$17,5,FALSE)</f>
        <v>#REF!</v>
      </c>
      <c r="AH50" s="25">
        <v>10</v>
      </c>
      <c r="AI50" s="36" t="e">
        <f>#REF!</f>
        <v>#REF!</v>
      </c>
      <c r="AJ50" s="40" t="e">
        <f>VLOOKUP(#REF!,param!$A$3:$E$17,5,FALSE)</f>
        <v>#REF!</v>
      </c>
    </row>
    <row r="51" spans="1:36" ht="12.75">
      <c r="A51" s="25">
        <v>11</v>
      </c>
      <c r="B51" s="26" t="e">
        <f>#REF!</f>
        <v>#REF!</v>
      </c>
      <c r="C51" s="40" t="e">
        <f>VLOOKUP(#REF!,param!$A$3:$E$17,5,FALSE)</f>
        <v>#REF!</v>
      </c>
      <c r="D51" s="25">
        <v>11</v>
      </c>
      <c r="E51" s="36" t="e">
        <f>#REF!</f>
        <v>#REF!</v>
      </c>
      <c r="F51" s="40">
        <v>4600</v>
      </c>
      <c r="G51" s="25">
        <v>11</v>
      </c>
      <c r="H51" s="36" t="e">
        <f>#REF!</f>
        <v>#REF!</v>
      </c>
      <c r="I51" s="42" t="e">
        <f>VLOOKUP(#REF!,param!$A$3:$E$17,5,FALSE)</f>
        <v>#REF!</v>
      </c>
      <c r="J51" s="25">
        <v>11</v>
      </c>
      <c r="K51" s="26" t="e">
        <f>#REF!</f>
        <v>#REF!</v>
      </c>
      <c r="L51" s="42" t="e">
        <f>VLOOKUP(#REF!,param!$A$3:$E$17,5,FALSE)</f>
        <v>#REF!</v>
      </c>
      <c r="M51" s="25">
        <v>11</v>
      </c>
      <c r="N51" s="47" t="e">
        <f>#REF!</f>
        <v>#REF!</v>
      </c>
      <c r="O51" s="51">
        <v>5900</v>
      </c>
      <c r="P51" s="31">
        <v>11</v>
      </c>
      <c r="Q51" s="36" t="e">
        <f>#REF!</f>
        <v>#REF!</v>
      </c>
      <c r="R51" s="51" t="e">
        <f>VLOOKUP(#REF!,param!$A$3:$E$17,5,FALSE)</f>
        <v>#REF!</v>
      </c>
      <c r="S51" s="25">
        <v>11</v>
      </c>
      <c r="T51" s="26" t="e">
        <f>#REF!</f>
        <v>#REF!</v>
      </c>
      <c r="U51" s="52" t="e">
        <f>VLOOKUP(#REF!,param!$A$3:$E$17,5,FALSE)</f>
        <v>#REF!</v>
      </c>
      <c r="V51" s="25">
        <v>11</v>
      </c>
      <c r="W51" s="36" t="e">
        <f>#REF!</f>
        <v>#REF!</v>
      </c>
      <c r="X51" s="52" t="e">
        <f>VLOOKUP(#REF!,param!$A$3:$E$17,5,FALSE)</f>
        <v>#REF!</v>
      </c>
      <c r="Y51" s="25">
        <v>11</v>
      </c>
      <c r="Z51" s="26" t="e">
        <f>#REF!</f>
        <v>#REF!</v>
      </c>
      <c r="AA51" s="51" t="e">
        <f>VLOOKUP(#REF!,param!$A$3:$E$17,5,FALSE)</f>
        <v>#REF!</v>
      </c>
      <c r="AB51" s="25">
        <v>11</v>
      </c>
      <c r="AC51" s="26" t="e">
        <f>#REF!</f>
        <v>#REF!</v>
      </c>
      <c r="AD51" s="42" t="e">
        <f>VLOOKUP(#REF!,param!$A$3:$E$17,5,FALSE)</f>
        <v>#REF!</v>
      </c>
      <c r="AE51" s="25">
        <v>11</v>
      </c>
      <c r="AF51" s="36" t="e">
        <f>#REF!</f>
        <v>#REF!</v>
      </c>
      <c r="AG51" s="40" t="e">
        <f>VLOOKUP(#REF!,param!$A$3:$E$17,5,FALSE)</f>
        <v>#REF!</v>
      </c>
      <c r="AH51" s="25">
        <v>11</v>
      </c>
      <c r="AI51" s="26" t="e">
        <f>#REF!</f>
        <v>#REF!</v>
      </c>
      <c r="AJ51" s="40" t="e">
        <f>VLOOKUP(#REF!,param!$A$3:$E$17,5,FALSE)</f>
        <v>#REF!</v>
      </c>
    </row>
    <row r="52" spans="1:36" ht="12.75">
      <c r="A52" s="25">
        <v>12</v>
      </c>
      <c r="B52" s="26" t="e">
        <f>#REF!</f>
        <v>#REF!</v>
      </c>
      <c r="C52" s="40" t="e">
        <f>VLOOKUP(#REF!,param!$A$3:$E$17,5,FALSE)</f>
        <v>#REF!</v>
      </c>
      <c r="D52" s="25">
        <v>12</v>
      </c>
      <c r="E52" s="36" t="e">
        <f>#REF!</f>
        <v>#REF!</v>
      </c>
      <c r="F52" s="40">
        <v>4600</v>
      </c>
      <c r="G52" s="25">
        <v>12</v>
      </c>
      <c r="H52" s="36" t="e">
        <f>#REF!</f>
        <v>#REF!</v>
      </c>
      <c r="I52" s="42" t="e">
        <f>VLOOKUP(#REF!,param!$A$3:$E$17,5,FALSE)</f>
        <v>#REF!</v>
      </c>
      <c r="J52" s="25">
        <v>12</v>
      </c>
      <c r="K52" s="26" t="e">
        <f>#REF!</f>
        <v>#REF!</v>
      </c>
      <c r="L52" s="42" t="e">
        <f>VLOOKUP(#REF!,param!$A$3:$E$17,5,FALSE)</f>
        <v>#REF!</v>
      </c>
      <c r="M52" s="25">
        <v>12</v>
      </c>
      <c r="N52" s="48" t="e">
        <f>#REF!</f>
        <v>#REF!</v>
      </c>
      <c r="O52" s="51">
        <v>5900</v>
      </c>
      <c r="P52" s="49">
        <v>12</v>
      </c>
      <c r="Q52" s="26" t="e">
        <f>#REF!</f>
        <v>#REF!</v>
      </c>
      <c r="R52" s="51" t="e">
        <f>VLOOKUP(#REF!,param!$A$3:$E$17,5,FALSE)</f>
        <v>#REF!</v>
      </c>
      <c r="S52" s="25">
        <v>12</v>
      </c>
      <c r="T52" s="26" t="e">
        <f>#REF!</f>
        <v>#REF!</v>
      </c>
      <c r="U52" s="52" t="e">
        <f>VLOOKUP(#REF!,param!$A$3:$E$17,5,FALSE)</f>
        <v>#REF!</v>
      </c>
      <c r="V52" s="25">
        <v>12</v>
      </c>
      <c r="W52" s="36" t="e">
        <f>#REF!</f>
        <v>#REF!</v>
      </c>
      <c r="X52" s="52" t="e">
        <f>VLOOKUP(#REF!,param!$A$3:$E$17,5,FALSE)</f>
        <v>#REF!</v>
      </c>
      <c r="Y52" s="25">
        <v>12</v>
      </c>
      <c r="Z52" s="26" t="e">
        <f>#REF!</f>
        <v>#REF!</v>
      </c>
      <c r="AA52" s="51" t="e">
        <f>VLOOKUP(#REF!,param!$A$3:$E$17,5,FALSE)</f>
        <v>#REF!</v>
      </c>
      <c r="AB52" s="25">
        <v>12</v>
      </c>
      <c r="AC52" s="26" t="e">
        <f>#REF!</f>
        <v>#REF!</v>
      </c>
      <c r="AD52" s="42" t="e">
        <f>VLOOKUP(#REF!,param!$A$3:$E$17,5,FALSE)</f>
        <v>#REF!</v>
      </c>
      <c r="AE52" s="25">
        <v>12</v>
      </c>
      <c r="AF52" s="36" t="e">
        <f>#REF!</f>
        <v>#REF!</v>
      </c>
      <c r="AG52" s="40" t="e">
        <f>VLOOKUP(#REF!,param!$A$3:$E$17,5,FALSE)</f>
        <v>#REF!</v>
      </c>
      <c r="AH52" s="25">
        <v>12</v>
      </c>
      <c r="AI52" s="26" t="e">
        <f>#REF!</f>
        <v>#REF!</v>
      </c>
      <c r="AJ52" s="40" t="e">
        <f>VLOOKUP(#REF!,param!$A$3:$E$17,5,FALSE)</f>
        <v>#REF!</v>
      </c>
    </row>
    <row r="53" spans="1:36" ht="12.75">
      <c r="A53" s="25">
        <v>13</v>
      </c>
      <c r="B53" s="36" t="e">
        <f>#REF!</f>
        <v>#REF!</v>
      </c>
      <c r="C53" s="40" t="e">
        <f>VLOOKUP(#REF!,param!$A$3:$E$17,5,FALSE)</f>
        <v>#REF!</v>
      </c>
      <c r="D53" s="25">
        <v>13</v>
      </c>
      <c r="E53" s="26" t="e">
        <f>#REF!</f>
        <v>#REF!</v>
      </c>
      <c r="F53" s="40">
        <v>4600</v>
      </c>
      <c r="G53" s="25">
        <v>13</v>
      </c>
      <c r="H53" s="26" t="e">
        <f>#REF!</f>
        <v>#REF!</v>
      </c>
      <c r="I53" s="42" t="e">
        <f>VLOOKUP(#REF!,param!$A$3:$E$17,5,FALSE)</f>
        <v>#REF!</v>
      </c>
      <c r="J53" s="25">
        <v>13</v>
      </c>
      <c r="K53" s="26" t="e">
        <f>#REF!</f>
        <v>#REF!</v>
      </c>
      <c r="L53" s="42" t="e">
        <f>VLOOKUP(#REF!,param!$A$3:$E$17,5,FALSE)</f>
        <v>#REF!</v>
      </c>
      <c r="M53" s="25">
        <v>13</v>
      </c>
      <c r="N53" s="48" t="e">
        <f>#REF!</f>
        <v>#REF!</v>
      </c>
      <c r="O53" s="51">
        <v>5900</v>
      </c>
      <c r="P53" s="31">
        <v>13</v>
      </c>
      <c r="Q53" s="26" t="e">
        <f>#REF!</f>
        <v>#REF!</v>
      </c>
      <c r="R53" s="51" t="e">
        <f>VLOOKUP(#REF!,param!$A$3:$E$17,5,FALSE)</f>
        <v>#REF!</v>
      </c>
      <c r="S53" s="25">
        <v>13</v>
      </c>
      <c r="T53" s="26" t="e">
        <f>#REF!</f>
        <v>#REF!</v>
      </c>
      <c r="U53" s="52" t="e">
        <f>VLOOKUP(#REF!,param!$A$3:$E$17,5,FALSE)</f>
        <v>#REF!</v>
      </c>
      <c r="V53" s="25">
        <v>13</v>
      </c>
      <c r="W53" s="36" t="e">
        <f>#REF!</f>
        <v>#REF!</v>
      </c>
      <c r="X53" s="52" t="e">
        <f>VLOOKUP(#REF!,param!$A$3:$E$17,5,FALSE)</f>
        <v>#REF!</v>
      </c>
      <c r="Y53" s="25">
        <v>13</v>
      </c>
      <c r="Z53" s="26" t="e">
        <f>#REF!</f>
        <v>#REF!</v>
      </c>
      <c r="AA53" s="51" t="e">
        <f>VLOOKUP(#REF!,param!$A$3:$E$17,5,FALSE)</f>
        <v>#REF!</v>
      </c>
      <c r="AB53" s="25">
        <v>13</v>
      </c>
      <c r="AC53" s="36" t="e">
        <f>#REF!</f>
        <v>#REF!</v>
      </c>
      <c r="AD53" s="42" t="e">
        <f>VLOOKUP(#REF!,param!$A$3:$E$17,5,FALSE)</f>
        <v>#REF!</v>
      </c>
      <c r="AE53" s="25">
        <v>13</v>
      </c>
      <c r="AF53" s="26" t="e">
        <f>#REF!</f>
        <v>#REF!</v>
      </c>
      <c r="AG53" s="40" t="e">
        <f>VLOOKUP(#REF!,param!$A$3:$E$17,5,FALSE)</f>
        <v>#REF!</v>
      </c>
      <c r="AH53" s="25">
        <v>13</v>
      </c>
      <c r="AI53" s="26" t="e">
        <f>#REF!</f>
        <v>#REF!</v>
      </c>
      <c r="AJ53" s="40" t="e">
        <f>VLOOKUP(#REF!,param!$A$3:$E$17,5,FALSE)</f>
        <v>#REF!</v>
      </c>
    </row>
    <row r="54" spans="1:36" ht="12.75">
      <c r="A54" s="25">
        <v>14</v>
      </c>
      <c r="B54" s="36" t="e">
        <f>#REF!</f>
        <v>#REF!</v>
      </c>
      <c r="C54" s="40" t="e">
        <f>VLOOKUP(#REF!,param!$A$3:$E$17,5,FALSE)</f>
        <v>#REF!</v>
      </c>
      <c r="D54" s="25">
        <v>14</v>
      </c>
      <c r="E54" s="26" t="e">
        <f>#REF!</f>
        <v>#REF!</v>
      </c>
      <c r="F54" s="40">
        <v>4600</v>
      </c>
      <c r="G54" s="25">
        <v>14</v>
      </c>
      <c r="H54" s="26" t="e">
        <f>#REF!</f>
        <v>#REF!</v>
      </c>
      <c r="I54" s="42" t="e">
        <f>VLOOKUP(#REF!,param!$A$3:$E$17,5,FALSE)</f>
        <v>#REF!</v>
      </c>
      <c r="J54" s="25">
        <v>14</v>
      </c>
      <c r="K54" s="36" t="e">
        <f>#REF!</f>
        <v>#REF!</v>
      </c>
      <c r="L54" s="42" t="e">
        <f>VLOOKUP(#REF!,param!$A$3:$E$17,5,FALSE)</f>
        <v>#REF!</v>
      </c>
      <c r="M54" s="25">
        <v>14</v>
      </c>
      <c r="N54" s="48" t="e">
        <f>#REF!</f>
        <v>#REF!</v>
      </c>
      <c r="O54" s="51">
        <v>5900</v>
      </c>
      <c r="P54" s="31">
        <v>14</v>
      </c>
      <c r="Q54" s="26" t="e">
        <f>#REF!</f>
        <v>#REF!</v>
      </c>
      <c r="R54" s="51" t="e">
        <f>VLOOKUP(#REF!,param!$A$3:$E$17,5,FALSE)</f>
        <v>#REF!</v>
      </c>
      <c r="S54" s="25">
        <v>14</v>
      </c>
      <c r="T54" s="36" t="e">
        <f>#REF!</f>
        <v>#REF!</v>
      </c>
      <c r="U54" s="52" t="e">
        <f>VLOOKUP(#REF!,param!$A$3:$E$17,5,FALSE)</f>
        <v>#REF!</v>
      </c>
      <c r="V54" s="25">
        <v>14</v>
      </c>
      <c r="W54" s="26" t="e">
        <f>#REF!</f>
        <v>#REF!</v>
      </c>
      <c r="X54" s="52" t="e">
        <f>VLOOKUP(#REF!,param!$A$3:$E$17,5,FALSE)</f>
        <v>#REF!</v>
      </c>
      <c r="Y54" s="25">
        <v>14</v>
      </c>
      <c r="Z54" s="26" t="e">
        <f>#REF!</f>
        <v>#REF!</v>
      </c>
      <c r="AA54" s="51" t="e">
        <f>VLOOKUP(#REF!,param!$A$3:$E$17,5,FALSE)</f>
        <v>#REF!</v>
      </c>
      <c r="AB54" s="25">
        <v>14</v>
      </c>
      <c r="AC54" s="36" t="e">
        <f>#REF!</f>
        <v>#REF!</v>
      </c>
      <c r="AD54" s="42" t="e">
        <f>VLOOKUP(#REF!,param!$A$3:$E$17,5,FALSE)</f>
        <v>#REF!</v>
      </c>
      <c r="AE54" s="25">
        <v>14</v>
      </c>
      <c r="AF54" s="26" t="e">
        <f>#REF!</f>
        <v>#REF!</v>
      </c>
      <c r="AG54" s="40" t="e">
        <f>VLOOKUP(#REF!,param!$A$3:$E$17,5,FALSE)</f>
        <v>#REF!</v>
      </c>
      <c r="AH54" s="25">
        <v>14</v>
      </c>
      <c r="AI54" s="26" t="e">
        <f>#REF!</f>
        <v>#REF!</v>
      </c>
      <c r="AJ54" s="40" t="e">
        <f>VLOOKUP(#REF!,param!$A$3:$E$17,5,FALSE)</f>
        <v>#REF!</v>
      </c>
    </row>
    <row r="55" spans="1:36" ht="12.75">
      <c r="A55" s="25">
        <v>15</v>
      </c>
      <c r="B55" s="36" t="e">
        <f>#REF!</f>
        <v>#REF!</v>
      </c>
      <c r="C55" s="40" t="e">
        <f>VLOOKUP(#REF!,param!$A$3:$E$17,5,FALSE)</f>
        <v>#REF!</v>
      </c>
      <c r="D55" s="25">
        <v>15</v>
      </c>
      <c r="E55" s="26" t="e">
        <f>#REF!</f>
        <v>#REF!</v>
      </c>
      <c r="F55" s="40">
        <v>4600</v>
      </c>
      <c r="G55" s="25">
        <v>15</v>
      </c>
      <c r="H55" s="26" t="e">
        <f>#REF!</f>
        <v>#REF!</v>
      </c>
      <c r="I55" s="42" t="e">
        <f>VLOOKUP(#REF!,param!$A$3:$E$17,5,FALSE)</f>
        <v>#REF!</v>
      </c>
      <c r="J55" s="25">
        <v>15</v>
      </c>
      <c r="K55" s="36" t="e">
        <f>#REF!</f>
        <v>#REF!</v>
      </c>
      <c r="L55" s="42" t="e">
        <f>VLOOKUP(#REF!,param!$A$3:$E$17,5,FALSE)</f>
        <v>#REF!</v>
      </c>
      <c r="M55" s="25">
        <v>15</v>
      </c>
      <c r="N55" s="47" t="e">
        <f>#REF!</f>
        <v>#REF!</v>
      </c>
      <c r="O55" s="51">
        <v>5900</v>
      </c>
      <c r="P55" s="31">
        <v>15</v>
      </c>
      <c r="Q55" s="26" t="e">
        <f>#REF!</f>
        <v>#REF!</v>
      </c>
      <c r="R55" s="51" t="e">
        <f>VLOOKUP(#REF!,param!$A$3:$E$17,5,FALSE)</f>
        <v>#REF!</v>
      </c>
      <c r="S55" s="25">
        <v>15</v>
      </c>
      <c r="T55" s="36" t="e">
        <f>#REF!</f>
        <v>#REF!</v>
      </c>
      <c r="U55" s="52" t="e">
        <f>VLOOKUP(#REF!,param!$A$3:$E$17,5,FALSE)</f>
        <v>#REF!</v>
      </c>
      <c r="V55" s="25">
        <v>15</v>
      </c>
      <c r="W55" s="26" t="e">
        <f>#REF!</f>
        <v>#REF!</v>
      </c>
      <c r="X55" s="52" t="e">
        <f>VLOOKUP(#REF!,param!$A$3:$E$17,5,FALSE)</f>
        <v>#REF!</v>
      </c>
      <c r="Y55" s="25">
        <v>15</v>
      </c>
      <c r="Z55" s="36" t="e">
        <f>#REF!</f>
        <v>#REF!</v>
      </c>
      <c r="AA55" s="51" t="e">
        <f>VLOOKUP(#REF!,param!$A$3:$E$17,5,FALSE)</f>
        <v>#REF!</v>
      </c>
      <c r="AB55" s="25">
        <v>15</v>
      </c>
      <c r="AC55" s="36" t="e">
        <f>#REF!</f>
        <v>#REF!</v>
      </c>
      <c r="AD55" s="42" t="e">
        <f>VLOOKUP(#REF!,param!$A$3:$E$17,5,FALSE)</f>
        <v>#REF!</v>
      </c>
      <c r="AE55" s="25">
        <v>15</v>
      </c>
      <c r="AF55" s="26" t="e">
        <f>#REF!</f>
        <v>#REF!</v>
      </c>
      <c r="AG55" s="40" t="e">
        <f>VLOOKUP(#REF!,param!$A$3:$E$17,5,FALSE)</f>
        <v>#REF!</v>
      </c>
      <c r="AH55" s="25">
        <v>15</v>
      </c>
      <c r="AI55" s="36" t="e">
        <f>#REF!</f>
        <v>#REF!</v>
      </c>
      <c r="AJ55" s="40" t="e">
        <f>VLOOKUP(#REF!,param!$A$3:$E$17,5,FALSE)</f>
        <v>#REF!</v>
      </c>
    </row>
    <row r="56" spans="1:36" ht="12.75">
      <c r="A56" s="25">
        <v>16</v>
      </c>
      <c r="B56" s="26" t="e">
        <f>#REF!</f>
        <v>#REF!</v>
      </c>
      <c r="C56" s="40" t="e">
        <f>VLOOKUP(#REF!,param!$A$3:$E$17,5,FALSE)</f>
        <v>#REF!</v>
      </c>
      <c r="D56" s="25">
        <v>16</v>
      </c>
      <c r="E56" s="26" t="e">
        <f>#REF!</f>
        <v>#REF!</v>
      </c>
      <c r="F56" s="40">
        <v>4600</v>
      </c>
      <c r="G56" s="25">
        <v>16</v>
      </c>
      <c r="H56" s="26" t="e">
        <f>#REF!</f>
        <v>#REF!</v>
      </c>
      <c r="I56" s="42" t="e">
        <f>VLOOKUP(#REF!,param!$A$3:$E$17,5,FALSE)</f>
        <v>#REF!</v>
      </c>
      <c r="J56" s="25">
        <v>16</v>
      </c>
      <c r="K56" s="36" t="e">
        <f>#REF!</f>
        <v>#REF!</v>
      </c>
      <c r="L56" s="42" t="e">
        <f>VLOOKUP(#REF!,param!$A$3:$E$17,5,FALSE)</f>
        <v>#REF!</v>
      </c>
      <c r="M56" s="25">
        <v>16</v>
      </c>
      <c r="N56" s="47" t="e">
        <f>#REF!</f>
        <v>#REF!</v>
      </c>
      <c r="O56" s="51">
        <v>5900</v>
      </c>
      <c r="P56" s="31">
        <v>16</v>
      </c>
      <c r="Q56" s="36" t="e">
        <f>#REF!</f>
        <v>#REF!</v>
      </c>
      <c r="R56" s="51" t="e">
        <f>VLOOKUP(#REF!,param!$A$3:$E$17,5,FALSE)</f>
        <v>#REF!</v>
      </c>
      <c r="S56" s="25">
        <v>16</v>
      </c>
      <c r="T56" s="36" t="e">
        <f>#REF!</f>
        <v>#REF!</v>
      </c>
      <c r="U56" s="52" t="e">
        <f>VLOOKUP(#REF!,param!$A$3:$E$17,5,FALSE)</f>
        <v>#REF!</v>
      </c>
      <c r="V56" s="25">
        <v>16</v>
      </c>
      <c r="W56" s="26" t="e">
        <f>#REF!</f>
        <v>#REF!</v>
      </c>
      <c r="X56" s="52" t="e">
        <f>VLOOKUP(#REF!,param!$A$3:$E$17,5,FALSE)</f>
        <v>#REF!</v>
      </c>
      <c r="Y56" s="25">
        <v>16</v>
      </c>
      <c r="Z56" s="36" t="e">
        <f>#REF!</f>
        <v>#REF!</v>
      </c>
      <c r="AA56" s="51" t="e">
        <f>VLOOKUP(#REF!,param!$A$3:$E$17,5,FALSE)</f>
        <v>#REF!</v>
      </c>
      <c r="AB56" s="25">
        <v>16</v>
      </c>
      <c r="AC56" s="26" t="e">
        <f>#REF!</f>
        <v>#REF!</v>
      </c>
      <c r="AD56" s="42" t="e">
        <f>VLOOKUP(#REF!,param!$A$3:$E$17,5,FALSE)</f>
        <v>#REF!</v>
      </c>
      <c r="AE56" s="25">
        <v>16</v>
      </c>
      <c r="AF56" s="26" t="e">
        <f>#REF!</f>
        <v>#REF!</v>
      </c>
      <c r="AG56" s="40" t="e">
        <f>VLOOKUP(#REF!,param!$A$3:$E$17,5,FALSE)</f>
        <v>#REF!</v>
      </c>
      <c r="AH56" s="25">
        <v>16</v>
      </c>
      <c r="AI56" s="36" t="e">
        <f>#REF!</f>
        <v>#REF!</v>
      </c>
      <c r="AJ56" s="40" t="e">
        <f>VLOOKUP(#REF!,param!$A$3:$E$17,5,FALSE)</f>
        <v>#REF!</v>
      </c>
    </row>
    <row r="57" spans="1:36" ht="12.75">
      <c r="A57" s="25">
        <v>17</v>
      </c>
      <c r="B57" s="26" t="e">
        <f>#REF!</f>
        <v>#REF!</v>
      </c>
      <c r="C57" s="41" t="e">
        <f>VLOOKUP(#REF!,param!$A$3:$E$17,5,FALSE)</f>
        <v>#REF!</v>
      </c>
      <c r="D57" s="25">
        <v>17</v>
      </c>
      <c r="E57" s="36" t="e">
        <f>#REF!</f>
        <v>#REF!</v>
      </c>
      <c r="F57" s="40">
        <v>4600</v>
      </c>
      <c r="G57" s="25">
        <v>17</v>
      </c>
      <c r="H57" s="36" t="e">
        <f>#REF!</f>
        <v>#REF!</v>
      </c>
      <c r="I57" s="42" t="e">
        <f>VLOOKUP(#REF!,param!$A$3:$E$17,5,FALSE)</f>
        <v>#REF!</v>
      </c>
      <c r="J57" s="25">
        <v>17</v>
      </c>
      <c r="K57" s="26" t="e">
        <f>#REF!</f>
        <v>#REF!</v>
      </c>
      <c r="L57" s="42" t="e">
        <f>VLOOKUP(#REF!,param!$A$3:$E$17,5,FALSE)</f>
        <v>#REF!</v>
      </c>
      <c r="M57" s="25">
        <v>17</v>
      </c>
      <c r="N57" s="47" t="e">
        <f>#REF!</f>
        <v>#REF!</v>
      </c>
      <c r="O57" s="51">
        <v>5900</v>
      </c>
      <c r="P57" s="31">
        <v>17</v>
      </c>
      <c r="Q57" s="36" t="e">
        <f>#REF!</f>
        <v>#REF!</v>
      </c>
      <c r="R57" s="51" t="e">
        <f>VLOOKUP(#REF!,param!$A$3:$E$17,5,FALSE)</f>
        <v>#REF!</v>
      </c>
      <c r="S57" s="25">
        <v>17</v>
      </c>
      <c r="T57" s="26" t="e">
        <f>#REF!</f>
        <v>#REF!</v>
      </c>
      <c r="U57" s="52" t="e">
        <f>VLOOKUP(#REF!,param!$A$3:$E$17,5,FALSE)</f>
        <v>#REF!</v>
      </c>
      <c r="V57" s="25">
        <v>17</v>
      </c>
      <c r="W57" s="26" t="e">
        <f>#REF!</f>
        <v>#REF!</v>
      </c>
      <c r="X57" s="52" t="e">
        <f>VLOOKUP(#REF!,param!$A$3:$E$17,5,FALSE)</f>
        <v>#REF!</v>
      </c>
      <c r="Y57" s="25">
        <v>17</v>
      </c>
      <c r="Z57" s="36" t="e">
        <f>#REF!</f>
        <v>#REF!</v>
      </c>
      <c r="AA57" s="51" t="e">
        <f>VLOOKUP(#REF!,param!$A$3:$E$17,5,FALSE)</f>
        <v>#REF!</v>
      </c>
      <c r="AB57" s="25">
        <v>17</v>
      </c>
      <c r="AC57" s="26" t="e">
        <f>#REF!</f>
        <v>#REF!</v>
      </c>
      <c r="AD57" s="42" t="e">
        <f>VLOOKUP(#REF!,param!$A$3:$E$17,5,FALSE)</f>
        <v>#REF!</v>
      </c>
      <c r="AE57" s="25">
        <v>17</v>
      </c>
      <c r="AF57" s="36" t="e">
        <f>#REF!</f>
        <v>#REF!</v>
      </c>
      <c r="AG57" s="40" t="e">
        <f>VLOOKUP(#REF!,param!$A$3:$E$17,5,FALSE)</f>
        <v>#REF!</v>
      </c>
      <c r="AH57" s="25">
        <v>17</v>
      </c>
      <c r="AI57" s="36" t="e">
        <f>#REF!</f>
        <v>#REF!</v>
      </c>
      <c r="AJ57" s="40" t="e">
        <f>VLOOKUP(#REF!,param!$A$3:$E$17,5,FALSE)</f>
        <v>#REF!</v>
      </c>
    </row>
    <row r="58" spans="1:36" ht="12.75">
      <c r="A58" s="25">
        <v>18</v>
      </c>
      <c r="B58" s="26" t="e">
        <f>#REF!</f>
        <v>#REF!</v>
      </c>
      <c r="C58" s="41" t="e">
        <f>VLOOKUP(#REF!,param!$A$3:$E$17,5,FALSE)</f>
        <v>#REF!</v>
      </c>
      <c r="D58" s="25">
        <v>18</v>
      </c>
      <c r="E58" s="36" t="e">
        <f>#REF!</f>
        <v>#REF!</v>
      </c>
      <c r="F58" s="40">
        <v>4600</v>
      </c>
      <c r="G58" s="25">
        <v>18</v>
      </c>
      <c r="H58" s="36" t="e">
        <f>#REF!</f>
        <v>#REF!</v>
      </c>
      <c r="I58" s="42" t="e">
        <f>VLOOKUP(#REF!,param!$A$3:$E$17,5,FALSE)</f>
        <v>#REF!</v>
      </c>
      <c r="J58" s="25">
        <v>18</v>
      </c>
      <c r="K58" s="26" t="e">
        <f>#REF!</f>
        <v>#REF!</v>
      </c>
      <c r="L58" s="42" t="e">
        <f>VLOOKUP(#REF!,param!$A$3:$E$17,5,FALSE)</f>
        <v>#REF!</v>
      </c>
      <c r="M58" s="25">
        <v>18</v>
      </c>
      <c r="N58" s="47" t="e">
        <f>#REF!</f>
        <v>#REF!</v>
      </c>
      <c r="O58" s="51">
        <v>5900</v>
      </c>
      <c r="P58" s="31">
        <v>18</v>
      </c>
      <c r="Q58" s="36" t="e">
        <f>#REF!</f>
        <v>#REF!</v>
      </c>
      <c r="R58" s="51" t="e">
        <f>VLOOKUP(#REF!,param!$A$3:$E$17,5,FALSE)</f>
        <v>#REF!</v>
      </c>
      <c r="S58" s="25">
        <v>18</v>
      </c>
      <c r="T58" s="26" t="e">
        <f>#REF!</f>
        <v>#REF!</v>
      </c>
      <c r="U58" s="52" t="e">
        <f>VLOOKUP(#REF!,param!$A$3:$E$17,5,FALSE)</f>
        <v>#REF!</v>
      </c>
      <c r="V58" s="25">
        <v>18</v>
      </c>
      <c r="W58" s="36" t="e">
        <f>#REF!</f>
        <v>#REF!</v>
      </c>
      <c r="X58" s="52" t="e">
        <f>VLOOKUP(#REF!,param!$A$3:$E$17,5,FALSE)</f>
        <v>#REF!</v>
      </c>
      <c r="Y58" s="25">
        <v>18</v>
      </c>
      <c r="Z58" s="26" t="e">
        <f>#REF!</f>
        <v>#REF!</v>
      </c>
      <c r="AA58" s="51" t="e">
        <f>VLOOKUP(#REF!,param!$A$3:$E$17,5,FALSE)</f>
        <v>#REF!</v>
      </c>
      <c r="AB58" s="25">
        <v>18</v>
      </c>
      <c r="AC58" s="26" t="e">
        <f>#REF!</f>
        <v>#REF!</v>
      </c>
      <c r="AD58" s="42" t="e">
        <f>VLOOKUP(#REF!,param!$A$3:$E$17,5,FALSE)</f>
        <v>#REF!</v>
      </c>
      <c r="AE58" s="25">
        <v>18</v>
      </c>
      <c r="AF58" s="36" t="e">
        <f>#REF!</f>
        <v>#REF!</v>
      </c>
      <c r="AG58" s="40" t="e">
        <f>VLOOKUP(#REF!,param!$A$3:$E$17,5,FALSE)</f>
        <v>#REF!</v>
      </c>
      <c r="AH58" s="25">
        <v>18</v>
      </c>
      <c r="AI58" s="26" t="e">
        <f>#REF!</f>
        <v>#REF!</v>
      </c>
      <c r="AJ58" s="40" t="e">
        <f>VLOOKUP(#REF!,param!$A$3:$E$17,5,FALSE)</f>
        <v>#REF!</v>
      </c>
    </row>
    <row r="59" spans="1:36" ht="12.75">
      <c r="A59" s="25">
        <v>19</v>
      </c>
      <c r="B59" s="26" t="e">
        <f>#REF!</f>
        <v>#REF!</v>
      </c>
      <c r="C59" s="41" t="e">
        <f>VLOOKUP(#REF!,param!$A$3:$E$17,5,FALSE)</f>
        <v>#REF!</v>
      </c>
      <c r="D59" s="25">
        <v>19</v>
      </c>
      <c r="E59" s="36" t="e">
        <f>#REF!</f>
        <v>#REF!</v>
      </c>
      <c r="F59" s="40">
        <v>4600</v>
      </c>
      <c r="G59" s="25">
        <v>19</v>
      </c>
      <c r="H59" s="36" t="e">
        <f>#REF!</f>
        <v>#REF!</v>
      </c>
      <c r="I59" s="42" t="e">
        <f>VLOOKUP(#REF!,param!$A$3:$E$17,5,FALSE)</f>
        <v>#REF!</v>
      </c>
      <c r="J59" s="25">
        <v>19</v>
      </c>
      <c r="K59" s="26" t="e">
        <f>#REF!</f>
        <v>#REF!</v>
      </c>
      <c r="L59" s="42" t="e">
        <f>VLOOKUP(#REF!,param!$A$3:$E$17,5,FALSE)</f>
        <v>#REF!</v>
      </c>
      <c r="M59" s="25">
        <v>19</v>
      </c>
      <c r="N59" s="48" t="e">
        <f>#REF!</f>
        <v>#REF!</v>
      </c>
      <c r="O59" s="51">
        <v>5900</v>
      </c>
      <c r="P59" s="31">
        <v>19</v>
      </c>
      <c r="Q59" s="26" t="e">
        <f>#REF!</f>
        <v>#REF!</v>
      </c>
      <c r="R59" s="52" t="e">
        <f>VLOOKUP(#REF!,param!$A$3:$E$17,5,FALSE)</f>
        <v>#REF!</v>
      </c>
      <c r="S59" s="25">
        <v>19</v>
      </c>
      <c r="T59" s="26" t="e">
        <f>#REF!</f>
        <v>#REF!</v>
      </c>
      <c r="U59" s="52" t="e">
        <f>VLOOKUP(#REF!,param!$A$3:$E$17,5,FALSE)</f>
        <v>#REF!</v>
      </c>
      <c r="V59" s="25">
        <v>19</v>
      </c>
      <c r="W59" s="36" t="e">
        <f>#REF!</f>
        <v>#REF!</v>
      </c>
      <c r="X59" s="52" t="e">
        <f>VLOOKUP(#REF!,param!$A$3:$E$17,5,FALSE)</f>
        <v>#REF!</v>
      </c>
      <c r="Y59" s="25">
        <v>19</v>
      </c>
      <c r="Z59" s="26" t="e">
        <f>#REF!</f>
        <v>#REF!</v>
      </c>
      <c r="AA59" s="51" t="e">
        <f>VLOOKUP(#REF!,param!$A$3:$E$17,5,FALSE)</f>
        <v>#REF!</v>
      </c>
      <c r="AB59" s="25">
        <v>19</v>
      </c>
      <c r="AC59" s="26" t="e">
        <f>#REF!</f>
        <v>#REF!</v>
      </c>
      <c r="AD59" s="42" t="e">
        <f>VLOOKUP(#REF!,param!$A$3:$E$17,5,FALSE)</f>
        <v>#REF!</v>
      </c>
      <c r="AE59" s="25">
        <v>19</v>
      </c>
      <c r="AF59" s="36" t="e">
        <f>#REF!</f>
        <v>#REF!</v>
      </c>
      <c r="AG59" s="40" t="e">
        <f>VLOOKUP(#REF!,param!$A$3:$E$17,5,FALSE)</f>
        <v>#REF!</v>
      </c>
      <c r="AH59" s="25">
        <v>19</v>
      </c>
      <c r="AI59" s="26" t="e">
        <f>#REF!</f>
        <v>#REF!</v>
      </c>
      <c r="AJ59" s="40" t="e">
        <f>VLOOKUP(#REF!,param!$A$3:$E$17,5,FALSE)</f>
        <v>#REF!</v>
      </c>
    </row>
    <row r="60" spans="1:36" ht="12.75">
      <c r="A60" s="25">
        <v>20</v>
      </c>
      <c r="B60" s="36" t="e">
        <f>#REF!</f>
        <v>#REF!</v>
      </c>
      <c r="C60" s="41" t="e">
        <f>VLOOKUP(#REF!,param!$A$3:$E$17,5,FALSE)</f>
        <v>#REF!</v>
      </c>
      <c r="D60" s="25">
        <v>20</v>
      </c>
      <c r="E60" s="26" t="e">
        <f>#REF!</f>
        <v>#REF!</v>
      </c>
      <c r="F60" s="40">
        <v>4600</v>
      </c>
      <c r="G60" s="25">
        <v>20</v>
      </c>
      <c r="H60" s="26" t="e">
        <f>#REF!</f>
        <v>#REF!</v>
      </c>
      <c r="I60" s="42" t="e">
        <f>VLOOKUP(#REF!,param!$A$3:$E$17,5,FALSE)</f>
        <v>#REF!</v>
      </c>
      <c r="J60" s="25">
        <v>20</v>
      </c>
      <c r="K60" s="26" t="e">
        <f>#REF!</f>
        <v>#REF!</v>
      </c>
      <c r="L60" s="42" t="e">
        <f>VLOOKUP(#REF!,param!$A$3:$E$17,5,FALSE)</f>
        <v>#REF!</v>
      </c>
      <c r="M60" s="25">
        <v>20</v>
      </c>
      <c r="N60" s="48" t="e">
        <f>#REF!</f>
        <v>#REF!</v>
      </c>
      <c r="O60" s="51">
        <v>5900</v>
      </c>
      <c r="P60" s="31">
        <v>20</v>
      </c>
      <c r="Q60" s="26" t="e">
        <f>#REF!</f>
        <v>#REF!</v>
      </c>
      <c r="R60" s="52" t="e">
        <f>VLOOKUP(#REF!,param!$A$3:$E$17,5,FALSE)</f>
        <v>#REF!</v>
      </c>
      <c r="S60" s="25">
        <v>20</v>
      </c>
      <c r="T60" s="26" t="e">
        <f>#REF!</f>
        <v>#REF!</v>
      </c>
      <c r="U60" s="52" t="e">
        <f>VLOOKUP(#REF!,param!$A$3:$E$17,5,FALSE)</f>
        <v>#REF!</v>
      </c>
      <c r="V60" s="25">
        <v>20</v>
      </c>
      <c r="W60" s="36" t="e">
        <f>#REF!</f>
        <v>#REF!</v>
      </c>
      <c r="X60" s="52" t="e">
        <f>VLOOKUP(#REF!,param!$A$3:$E$17,5,FALSE)</f>
        <v>#REF!</v>
      </c>
      <c r="Y60" s="25">
        <v>20</v>
      </c>
      <c r="Z60" s="26" t="e">
        <f>#REF!</f>
        <v>#REF!</v>
      </c>
      <c r="AA60" s="51" t="e">
        <f>VLOOKUP(#REF!,param!$A$3:$E$17,5,FALSE)</f>
        <v>#REF!</v>
      </c>
      <c r="AB60" s="25">
        <v>20</v>
      </c>
      <c r="AC60" s="36" t="e">
        <f>#REF!</f>
        <v>#REF!</v>
      </c>
      <c r="AD60" s="42" t="e">
        <f>VLOOKUP(#REF!,param!$A$3:$E$17,5,FALSE)</f>
        <v>#REF!</v>
      </c>
      <c r="AE60" s="25">
        <v>20</v>
      </c>
      <c r="AF60" s="26" t="e">
        <f>#REF!</f>
        <v>#REF!</v>
      </c>
      <c r="AG60" s="40" t="e">
        <f>VLOOKUP(#REF!,param!$A$3:$E$17,5,FALSE)</f>
        <v>#REF!</v>
      </c>
      <c r="AH60" s="25">
        <v>20</v>
      </c>
      <c r="AI60" s="26" t="e">
        <f>#REF!</f>
        <v>#REF!</v>
      </c>
      <c r="AJ60" s="40" t="e">
        <f>VLOOKUP(#REF!,param!$A$3:$E$17,5,FALSE)</f>
        <v>#REF!</v>
      </c>
    </row>
    <row r="61" spans="1:36" ht="12.75">
      <c r="A61" s="25">
        <v>21</v>
      </c>
      <c r="B61" s="36" t="e">
        <f>#REF!</f>
        <v>#REF!</v>
      </c>
      <c r="C61" s="41" t="e">
        <f>VLOOKUP(#REF!,param!$A$3:$E$17,5,FALSE)</f>
        <v>#REF!</v>
      </c>
      <c r="D61" s="25">
        <v>21</v>
      </c>
      <c r="E61" s="26" t="e">
        <f>#REF!</f>
        <v>#REF!</v>
      </c>
      <c r="F61" s="40">
        <v>4600</v>
      </c>
      <c r="G61" s="25">
        <v>21</v>
      </c>
      <c r="H61" s="26" t="e">
        <f>#REF!</f>
        <v>#REF!</v>
      </c>
      <c r="I61" s="42" t="e">
        <f>VLOOKUP(#REF!,param!$A$3:$E$17,5,FALSE)</f>
        <v>#REF!</v>
      </c>
      <c r="J61" s="25">
        <v>21</v>
      </c>
      <c r="K61" s="36" t="e">
        <f>#REF!</f>
        <v>#REF!</v>
      </c>
      <c r="L61" s="42" t="e">
        <f>VLOOKUP(#REF!,param!$A$3:$E$17,5,FALSE)</f>
        <v>#REF!</v>
      </c>
      <c r="M61" s="25">
        <v>21</v>
      </c>
      <c r="N61" s="48" t="e">
        <f>#REF!</f>
        <v>#REF!</v>
      </c>
      <c r="O61" s="51">
        <v>5900</v>
      </c>
      <c r="P61" s="31">
        <v>21</v>
      </c>
      <c r="Q61" s="26" t="e">
        <f>#REF!</f>
        <v>#REF!</v>
      </c>
      <c r="R61" s="52" t="e">
        <f>VLOOKUP(#REF!,param!$A$3:$E$17,5,FALSE)</f>
        <v>#REF!</v>
      </c>
      <c r="S61" s="25">
        <v>21</v>
      </c>
      <c r="T61" s="36" t="e">
        <f>#REF!</f>
        <v>#REF!</v>
      </c>
      <c r="U61" s="52" t="e">
        <f>VLOOKUP(#REF!,param!$A$3:$E$17,5,FALSE)</f>
        <v>#REF!</v>
      </c>
      <c r="V61" s="25">
        <v>21</v>
      </c>
      <c r="W61" s="26" t="e">
        <f>#REF!</f>
        <v>#REF!</v>
      </c>
      <c r="X61" s="52" t="e">
        <f>VLOOKUP(#REF!,param!$A$3:$E$17,5,FALSE)</f>
        <v>#REF!</v>
      </c>
      <c r="Y61" s="25">
        <v>21</v>
      </c>
      <c r="Z61" s="26" t="e">
        <f>#REF!</f>
        <v>#REF!</v>
      </c>
      <c r="AA61" s="51" t="e">
        <f>VLOOKUP(#REF!,param!$A$3:$E$17,5,FALSE)</f>
        <v>#REF!</v>
      </c>
      <c r="AB61" s="25">
        <v>21</v>
      </c>
      <c r="AC61" s="36" t="e">
        <f>#REF!</f>
        <v>#REF!</v>
      </c>
      <c r="AD61" s="42" t="e">
        <f>VLOOKUP(#REF!,param!$A$3:$E$17,5,FALSE)</f>
        <v>#REF!</v>
      </c>
      <c r="AE61" s="25">
        <v>21</v>
      </c>
      <c r="AF61" s="26" t="e">
        <f>#REF!</f>
        <v>#REF!</v>
      </c>
      <c r="AG61" s="40" t="e">
        <f>VLOOKUP(#REF!,param!$A$3:$E$17,5,FALSE)</f>
        <v>#REF!</v>
      </c>
      <c r="AH61" s="25">
        <v>21</v>
      </c>
      <c r="AI61" s="26" t="e">
        <f>#REF!</f>
        <v>#REF!</v>
      </c>
      <c r="AJ61" s="40" t="e">
        <f>VLOOKUP(#REF!,param!$A$3:$E$17,5,FALSE)</f>
        <v>#REF!</v>
      </c>
    </row>
    <row r="62" spans="1:36" ht="12.75">
      <c r="A62" s="25">
        <v>22</v>
      </c>
      <c r="B62" s="36" t="e">
        <f>#REF!</f>
        <v>#REF!</v>
      </c>
      <c r="C62" s="40" t="e">
        <f>VLOOKUP(#REF!,param!$A$3:$E$17,5,FALSE)</f>
        <v>#REF!</v>
      </c>
      <c r="D62" s="25">
        <v>22</v>
      </c>
      <c r="E62" s="26" t="e">
        <f>#REF!</f>
        <v>#REF!</v>
      </c>
      <c r="F62" s="40">
        <v>4600</v>
      </c>
      <c r="G62" s="25">
        <v>22</v>
      </c>
      <c r="H62" s="26" t="e">
        <f>#REF!</f>
        <v>#REF!</v>
      </c>
      <c r="I62" s="42" t="e">
        <f>VLOOKUP(#REF!,param!$A$3:$E$17,5,FALSE)</f>
        <v>#REF!</v>
      </c>
      <c r="J62" s="25">
        <v>22</v>
      </c>
      <c r="K62" s="36" t="e">
        <f>#REF!</f>
        <v>#REF!</v>
      </c>
      <c r="L62" s="42" t="e">
        <f>VLOOKUP(#REF!,param!$A$3:$E$17,5,FALSE)</f>
        <v>#REF!</v>
      </c>
      <c r="M62" s="25">
        <v>22</v>
      </c>
      <c r="N62" s="47" t="e">
        <f>#REF!</f>
        <v>#REF!</v>
      </c>
      <c r="O62" s="51">
        <v>5900</v>
      </c>
      <c r="P62" s="31">
        <v>22</v>
      </c>
      <c r="Q62" s="26" t="e">
        <f>#REF!</f>
        <v>#REF!</v>
      </c>
      <c r="R62" s="52" t="e">
        <f>VLOOKUP(#REF!,param!$A$3:$E$17,5,FALSE)</f>
        <v>#REF!</v>
      </c>
      <c r="S62" s="25">
        <v>22</v>
      </c>
      <c r="T62" s="36" t="e">
        <f>#REF!</f>
        <v>#REF!</v>
      </c>
      <c r="U62" s="52" t="e">
        <f>VLOOKUP(#REF!,param!$A$3:$E$17,5,FALSE)</f>
        <v>#REF!</v>
      </c>
      <c r="V62" s="25">
        <v>22</v>
      </c>
      <c r="W62" s="26" t="e">
        <f>#REF!</f>
        <v>#REF!</v>
      </c>
      <c r="X62" s="52" t="e">
        <f>VLOOKUP(#REF!,param!$A$3:$E$17,5,FALSE)</f>
        <v>#REF!</v>
      </c>
      <c r="Y62" s="25">
        <v>22</v>
      </c>
      <c r="Z62" s="36" t="e">
        <f>#REF!</f>
        <v>#REF!</v>
      </c>
      <c r="AA62" s="51" t="e">
        <f>VLOOKUP(#REF!,param!$A$3:$E$17,5,FALSE)</f>
        <v>#REF!</v>
      </c>
      <c r="AB62" s="25">
        <v>22</v>
      </c>
      <c r="AC62" s="36" t="e">
        <f>#REF!</f>
        <v>#REF!</v>
      </c>
      <c r="AD62" s="40" t="e">
        <f>VLOOKUP(#REF!,param!$A$3:$E$17,5,FALSE)</f>
        <v>#REF!</v>
      </c>
      <c r="AE62" s="25">
        <v>22</v>
      </c>
      <c r="AF62" s="26" t="e">
        <f>#REF!</f>
        <v>#REF!</v>
      </c>
      <c r="AG62" s="40" t="e">
        <f>VLOOKUP(#REF!,param!$A$3:$E$17,5,FALSE)</f>
        <v>#REF!</v>
      </c>
      <c r="AH62" s="25">
        <v>22</v>
      </c>
      <c r="AI62" s="36" t="e">
        <f>#REF!</f>
        <v>#REF!</v>
      </c>
      <c r="AJ62" s="40" t="e">
        <f>VLOOKUP(#REF!,param!$A$3:$E$17,5,FALSE)</f>
        <v>#REF!</v>
      </c>
    </row>
    <row r="63" spans="1:36" ht="12.75">
      <c r="A63" s="25">
        <v>23</v>
      </c>
      <c r="B63" s="26" t="e">
        <f>#REF!</f>
        <v>#REF!</v>
      </c>
      <c r="C63" s="40" t="e">
        <f>VLOOKUP(#REF!,param!$A$3:$E$17,5,FALSE)</f>
        <v>#REF!</v>
      </c>
      <c r="D63" s="35">
        <v>23</v>
      </c>
      <c r="E63" s="26" t="e">
        <f>#REF!</f>
        <v>#REF!</v>
      </c>
      <c r="F63" s="40">
        <v>4600</v>
      </c>
      <c r="G63" s="25">
        <v>23</v>
      </c>
      <c r="H63" s="26" t="e">
        <f>#REF!</f>
        <v>#REF!</v>
      </c>
      <c r="I63" s="42" t="e">
        <f>VLOOKUP(#REF!,param!$A$3:$E$17,5,FALSE)</f>
        <v>#REF!</v>
      </c>
      <c r="J63" s="25">
        <v>23</v>
      </c>
      <c r="K63" s="36" t="e">
        <f>#REF!</f>
        <v>#REF!</v>
      </c>
      <c r="L63" s="42" t="e">
        <f>VLOOKUP(#REF!,param!$A$3:$E$17,5,FALSE)</f>
        <v>#REF!</v>
      </c>
      <c r="M63" s="25">
        <v>23</v>
      </c>
      <c r="N63" s="47" t="e">
        <f>#REF!</f>
        <v>#REF!</v>
      </c>
      <c r="O63" s="51">
        <v>5900</v>
      </c>
      <c r="P63" s="31">
        <v>23</v>
      </c>
      <c r="Q63" s="36" t="e">
        <f>#REF!</f>
        <v>#REF!</v>
      </c>
      <c r="R63" s="52" t="e">
        <f>VLOOKUP(#REF!,param!$A$3:$E$17,5,FALSE)</f>
        <v>#REF!</v>
      </c>
      <c r="S63" s="25">
        <v>23</v>
      </c>
      <c r="T63" s="36" t="e">
        <f>#REF!</f>
        <v>#REF!</v>
      </c>
      <c r="U63" s="52" t="e">
        <f>VLOOKUP(#REF!,param!$A$3:$E$17,5,FALSE)</f>
        <v>#REF!</v>
      </c>
      <c r="V63" s="25">
        <v>23</v>
      </c>
      <c r="W63" s="26" t="e">
        <f>#REF!</f>
        <v>#REF!</v>
      </c>
      <c r="X63" s="52" t="e">
        <f>VLOOKUP(#REF!,param!$A$3:$E$17,5,FALSE)</f>
        <v>#REF!</v>
      </c>
      <c r="Y63" s="25">
        <v>23</v>
      </c>
      <c r="Z63" s="36" t="e">
        <f>#REF!</f>
        <v>#REF!</v>
      </c>
      <c r="AA63" s="51" t="e">
        <f>VLOOKUP(#REF!,param!$A$3:$E$17,5,FALSE)</f>
        <v>#REF!</v>
      </c>
      <c r="AB63" s="25">
        <v>23</v>
      </c>
      <c r="AC63" s="26" t="e">
        <f>#REF!</f>
        <v>#REF!</v>
      </c>
      <c r="AD63" s="40" t="e">
        <f>VLOOKUP(#REF!,param!$A$3:$E$17,5,FALSE)</f>
        <v>#REF!</v>
      </c>
      <c r="AE63" s="25">
        <v>23</v>
      </c>
      <c r="AF63" s="26" t="e">
        <f>#REF!</f>
        <v>#REF!</v>
      </c>
      <c r="AG63" s="40" t="e">
        <f>VLOOKUP(#REF!,param!$A$3:$E$17,5,FALSE)</f>
        <v>#REF!</v>
      </c>
      <c r="AH63" s="25">
        <v>23</v>
      </c>
      <c r="AI63" s="36" t="e">
        <f>#REF!</f>
        <v>#REF!</v>
      </c>
      <c r="AJ63" s="40" t="e">
        <f>VLOOKUP(#REF!,param!$A$3:$E$17,5,FALSE)</f>
        <v>#REF!</v>
      </c>
    </row>
    <row r="64" spans="1:36" ht="12.75">
      <c r="A64" s="25">
        <v>24</v>
      </c>
      <c r="B64" s="26" t="e">
        <f>#REF!</f>
        <v>#REF!</v>
      </c>
      <c r="C64" s="40" t="e">
        <f>VLOOKUP(#REF!,param!$A$3:$E$17,5,FALSE)</f>
        <v>#REF!</v>
      </c>
      <c r="D64" s="25">
        <v>24</v>
      </c>
      <c r="E64" s="36" t="e">
        <f>#REF!</f>
        <v>#REF!</v>
      </c>
      <c r="F64" s="40">
        <v>4600</v>
      </c>
      <c r="G64" s="25">
        <v>24</v>
      </c>
      <c r="H64" s="36" t="e">
        <f>#REF!</f>
        <v>#REF!</v>
      </c>
      <c r="I64" s="42" t="e">
        <f>VLOOKUP(#REF!,param!$A$3:$E$17,5,FALSE)</f>
        <v>#REF!</v>
      </c>
      <c r="J64" s="25">
        <v>24</v>
      </c>
      <c r="K64" s="26" t="e">
        <f>#REF!</f>
        <v>#REF!</v>
      </c>
      <c r="L64" s="42" t="e">
        <f>VLOOKUP(#REF!,param!$A$3:$E$17,5,FALSE)</f>
        <v>#REF!</v>
      </c>
      <c r="M64" s="25">
        <v>24</v>
      </c>
      <c r="N64" s="47" t="e">
        <f>#REF!</f>
        <v>#REF!</v>
      </c>
      <c r="O64" s="51">
        <v>5900</v>
      </c>
      <c r="P64" s="31">
        <v>24</v>
      </c>
      <c r="Q64" s="36" t="e">
        <f>#REF!</f>
        <v>#REF!</v>
      </c>
      <c r="R64" s="52" t="e">
        <f>VLOOKUP(#REF!,param!$A$3:$E$17,5,FALSE)</f>
        <v>#REF!</v>
      </c>
      <c r="S64" s="25">
        <v>24</v>
      </c>
      <c r="T64" s="26" t="e">
        <f>#REF!</f>
        <v>#REF!</v>
      </c>
      <c r="U64" s="52" t="e">
        <f>VLOOKUP(#REF!,param!$A$3:$E$17,5,FALSE)</f>
        <v>#REF!</v>
      </c>
      <c r="V64" s="25">
        <v>24</v>
      </c>
      <c r="W64" s="26" t="e">
        <f>#REF!</f>
        <v>#REF!</v>
      </c>
      <c r="X64" s="52" t="e">
        <f>VLOOKUP(#REF!,param!$A$3:$E$17,5,FALSE)</f>
        <v>#REF!</v>
      </c>
      <c r="Y64" s="25">
        <v>24</v>
      </c>
      <c r="Z64" s="36" t="e">
        <f>#REF!</f>
        <v>#REF!</v>
      </c>
      <c r="AA64" s="51" t="e">
        <f>VLOOKUP(#REF!,param!$A$3:$E$17,5,FALSE)</f>
        <v>#REF!</v>
      </c>
      <c r="AB64" s="25">
        <v>24</v>
      </c>
      <c r="AC64" s="26" t="e">
        <f>#REF!</f>
        <v>#REF!</v>
      </c>
      <c r="AD64" s="40" t="e">
        <f>VLOOKUP(#REF!,param!$A$3:$E$17,5,FALSE)</f>
        <v>#REF!</v>
      </c>
      <c r="AE64" s="25">
        <v>24</v>
      </c>
      <c r="AF64" s="36" t="e">
        <f>#REF!</f>
        <v>#REF!</v>
      </c>
      <c r="AG64" s="40" t="e">
        <f>VLOOKUP(#REF!,param!$A$3:$E$17,5,FALSE)</f>
        <v>#REF!</v>
      </c>
      <c r="AH64" s="25">
        <v>24</v>
      </c>
      <c r="AI64" s="36" t="e">
        <f>#REF!</f>
        <v>#REF!</v>
      </c>
      <c r="AJ64" s="40" t="e">
        <f>VLOOKUP(#REF!,param!$A$3:$E$17,5,FALSE)</f>
        <v>#REF!</v>
      </c>
    </row>
    <row r="65" spans="1:36" ht="12.75">
      <c r="A65" s="25">
        <v>25</v>
      </c>
      <c r="B65" s="26" t="e">
        <f>#REF!</f>
        <v>#REF!</v>
      </c>
      <c r="C65" s="40" t="e">
        <f>VLOOKUP(#REF!,param!$A$3:$E$17,5,FALSE)</f>
        <v>#REF!</v>
      </c>
      <c r="D65" s="25">
        <v>25</v>
      </c>
      <c r="E65" s="36" t="e">
        <f>#REF!</f>
        <v>#REF!</v>
      </c>
      <c r="F65" s="40">
        <v>4600</v>
      </c>
      <c r="G65" s="25">
        <v>25</v>
      </c>
      <c r="H65" s="36" t="e">
        <f>#REF!</f>
        <v>#REF!</v>
      </c>
      <c r="I65" s="42" t="e">
        <f>VLOOKUP(#REF!,param!$A$3:$E$17,5,FALSE)</f>
        <v>#REF!</v>
      </c>
      <c r="J65" s="25">
        <v>25</v>
      </c>
      <c r="K65" s="26" t="e">
        <f>#REF!</f>
        <v>#REF!</v>
      </c>
      <c r="L65" s="42" t="e">
        <f>VLOOKUP(#REF!,param!$A$3:$E$17,5,FALSE)</f>
        <v>#REF!</v>
      </c>
      <c r="M65" s="25">
        <v>25</v>
      </c>
      <c r="N65" s="47" t="e">
        <f>#REF!</f>
        <v>#REF!</v>
      </c>
      <c r="O65" s="51">
        <v>5900</v>
      </c>
      <c r="P65" s="31">
        <v>25</v>
      </c>
      <c r="Q65" s="36" t="e">
        <f>#REF!</f>
        <v>#REF!</v>
      </c>
      <c r="R65" s="52" t="e">
        <f>VLOOKUP(#REF!,param!$A$3:$E$17,5,FALSE)</f>
        <v>#REF!</v>
      </c>
      <c r="S65" s="25">
        <v>25</v>
      </c>
      <c r="T65" s="26" t="e">
        <f>#REF!</f>
        <v>#REF!</v>
      </c>
      <c r="U65" s="52" t="e">
        <f>VLOOKUP(#REF!,param!$A$3:$E$17,5,FALSE)</f>
        <v>#REF!</v>
      </c>
      <c r="V65" s="25">
        <v>25</v>
      </c>
      <c r="W65" s="36" t="e">
        <f>#REF!</f>
        <v>#REF!</v>
      </c>
      <c r="X65" s="52" t="e">
        <f>VLOOKUP(#REF!,param!$A$3:$E$17,5,FALSE)</f>
        <v>#REF!</v>
      </c>
      <c r="Y65" s="25">
        <v>25</v>
      </c>
      <c r="Z65" s="26" t="e">
        <f>#REF!</f>
        <v>#REF!</v>
      </c>
      <c r="AA65" s="51" t="e">
        <f>VLOOKUP(#REF!,param!$A$3:$E$17,5,FALSE)</f>
        <v>#REF!</v>
      </c>
      <c r="AB65" s="25">
        <v>25</v>
      </c>
      <c r="AC65" s="26" t="e">
        <f>#REF!</f>
        <v>#REF!</v>
      </c>
      <c r="AD65" s="40" t="e">
        <f>VLOOKUP(#REF!,param!$A$3:$E$17,5,FALSE)</f>
        <v>#REF!</v>
      </c>
      <c r="AE65" s="25">
        <v>25</v>
      </c>
      <c r="AF65" s="36" t="e">
        <f>#REF!</f>
        <v>#REF!</v>
      </c>
      <c r="AG65" s="40" t="e">
        <f>VLOOKUP(#REF!,param!$A$3:$E$17,5,FALSE)</f>
        <v>#REF!</v>
      </c>
      <c r="AH65" s="25">
        <v>25</v>
      </c>
      <c r="AI65" s="26" t="e">
        <f>#REF!</f>
        <v>#REF!</v>
      </c>
      <c r="AJ65" s="40" t="e">
        <f>VLOOKUP(#REF!,param!$A$3:$E$17,5,FALSE)</f>
        <v>#REF!</v>
      </c>
    </row>
    <row r="66" spans="1:36" ht="12.75">
      <c r="A66" s="25">
        <v>26</v>
      </c>
      <c r="B66" s="26" t="e">
        <f>#REF!</f>
        <v>#REF!</v>
      </c>
      <c r="C66" s="40" t="e">
        <f>VLOOKUP(#REF!,param!$A$3:$E$17,5,FALSE)</f>
        <v>#REF!</v>
      </c>
      <c r="D66" s="25">
        <v>26</v>
      </c>
      <c r="E66" s="36" t="e">
        <f>#REF!</f>
        <v>#REF!</v>
      </c>
      <c r="F66" s="40" t="e">
        <f>VLOOKUP(#REF!,param!$A$3:$E$17,5,FALSE)</f>
        <v>#REF!</v>
      </c>
      <c r="G66" s="25">
        <v>26</v>
      </c>
      <c r="H66" s="36" t="e">
        <f>#REF!</f>
        <v>#REF!</v>
      </c>
      <c r="I66" s="42" t="e">
        <f>VLOOKUP(#REF!,param!$A$3:$E$17,5,FALSE)</f>
        <v>#REF!</v>
      </c>
      <c r="J66" s="25">
        <v>26</v>
      </c>
      <c r="K66" s="26" t="e">
        <f>#REF!</f>
        <v>#REF!</v>
      </c>
      <c r="L66" s="42" t="e">
        <f>VLOOKUP(#REF!,param!$A$3:$E$17,5,FALSE)</f>
        <v>#REF!</v>
      </c>
      <c r="M66" s="25">
        <v>26</v>
      </c>
      <c r="N66" s="48" t="e">
        <f>#REF!</f>
        <v>#REF!</v>
      </c>
      <c r="O66" s="51">
        <v>5900</v>
      </c>
      <c r="P66" s="31">
        <v>26</v>
      </c>
      <c r="Q66" s="26" t="e">
        <f>#REF!</f>
        <v>#REF!</v>
      </c>
      <c r="R66" s="52" t="e">
        <f>VLOOKUP(#REF!,param!$A$3:$E$17,5,FALSE)</f>
        <v>#REF!</v>
      </c>
      <c r="S66" s="25">
        <v>26</v>
      </c>
      <c r="T66" s="26" t="e">
        <f>#REF!</f>
        <v>#REF!</v>
      </c>
      <c r="U66" s="52" t="e">
        <f>VLOOKUP(#REF!,param!$A$3:$E$17,5,FALSE)</f>
        <v>#REF!</v>
      </c>
      <c r="V66" s="25">
        <v>26</v>
      </c>
      <c r="W66" s="36" t="e">
        <f>#REF!</f>
        <v>#REF!</v>
      </c>
      <c r="X66" s="52" t="e">
        <f>VLOOKUP(#REF!,param!$A$3:$E$17,5,FALSE)</f>
        <v>#REF!</v>
      </c>
      <c r="Y66" s="25">
        <v>26</v>
      </c>
      <c r="Z66" s="26" t="e">
        <f>#REF!</f>
        <v>#REF!</v>
      </c>
      <c r="AA66" s="51" t="e">
        <f>VLOOKUP(#REF!,param!$A$3:$E$17,5,FALSE)</f>
        <v>#REF!</v>
      </c>
      <c r="AB66" s="25">
        <v>26</v>
      </c>
      <c r="AC66" s="26" t="e">
        <f>#REF!</f>
        <v>#REF!</v>
      </c>
      <c r="AD66" s="40" t="e">
        <f>VLOOKUP(#REF!,param!$A$3:$E$17,5,FALSE)</f>
        <v>#REF!</v>
      </c>
      <c r="AE66" s="25">
        <v>26</v>
      </c>
      <c r="AF66" s="36" t="e">
        <f>#REF!</f>
        <v>#REF!</v>
      </c>
      <c r="AG66" s="40" t="e">
        <f>VLOOKUP(#REF!,param!$A$3:$E$17,5,FALSE)</f>
        <v>#REF!</v>
      </c>
      <c r="AH66" s="25">
        <v>26</v>
      </c>
      <c r="AI66" s="26" t="e">
        <f>#REF!</f>
        <v>#REF!</v>
      </c>
      <c r="AJ66" s="40" t="e">
        <f>VLOOKUP(#REF!,param!$A$3:$E$17,5,FALSE)</f>
        <v>#REF!</v>
      </c>
    </row>
    <row r="67" spans="1:36" ht="12.75">
      <c r="A67" s="25">
        <v>27</v>
      </c>
      <c r="B67" s="36" t="e">
        <f>#REF!</f>
        <v>#REF!</v>
      </c>
      <c r="C67" s="40" t="e">
        <f>VLOOKUP(#REF!,param!$A$3:$E$17,5,FALSE)</f>
        <v>#REF!</v>
      </c>
      <c r="D67" s="25">
        <v>27</v>
      </c>
      <c r="E67" s="26" t="e">
        <f>#REF!</f>
        <v>#REF!</v>
      </c>
      <c r="F67" s="40" t="e">
        <f>VLOOKUP(#REF!,param!$A$3:$E$17,5,FALSE)</f>
        <v>#REF!</v>
      </c>
      <c r="G67" s="25">
        <v>27</v>
      </c>
      <c r="H67" s="26" t="e">
        <f>#REF!</f>
        <v>#REF!</v>
      </c>
      <c r="I67" s="42" t="e">
        <f>VLOOKUP(#REF!,param!$A$3:$E$17,5,FALSE)</f>
        <v>#REF!</v>
      </c>
      <c r="J67" s="25">
        <v>27</v>
      </c>
      <c r="K67" s="26" t="e">
        <f>#REF!</f>
        <v>#REF!</v>
      </c>
      <c r="L67" s="32" t="s">
        <v>31</v>
      </c>
      <c r="M67" s="31">
        <v>27</v>
      </c>
      <c r="N67" s="48" t="e">
        <f>#REF!</f>
        <v>#REF!</v>
      </c>
      <c r="O67" s="51">
        <v>5900</v>
      </c>
      <c r="P67" s="31">
        <v>27</v>
      </c>
      <c r="Q67" s="26" t="e">
        <f>#REF!</f>
        <v>#REF!</v>
      </c>
      <c r="R67" s="32" t="s">
        <v>31</v>
      </c>
      <c r="S67" s="25">
        <v>27</v>
      </c>
      <c r="T67" s="26" t="e">
        <f>#REF!</f>
        <v>#REF!</v>
      </c>
      <c r="U67" s="52" t="e">
        <f>VLOOKUP(#REF!,param!$A$3:$E$17,5,FALSE)</f>
        <v>#REF!</v>
      </c>
      <c r="V67" s="25">
        <v>27</v>
      </c>
      <c r="W67" s="36" t="e">
        <f>#REF!</f>
        <v>#REF!</v>
      </c>
      <c r="X67" s="51" t="e">
        <f>VLOOKUP(#REF!,param!$A$3:$E$17,5,FALSE)</f>
        <v>#REF!</v>
      </c>
      <c r="Y67" s="25">
        <v>27</v>
      </c>
      <c r="Z67" s="26" t="e">
        <f>#REF!</f>
        <v>#REF!</v>
      </c>
      <c r="AA67" s="51" t="e">
        <f>VLOOKUP(#REF!,param!$A$3:$E$17,5,FALSE)</f>
        <v>#REF!</v>
      </c>
      <c r="AB67" s="25">
        <v>27</v>
      </c>
      <c r="AC67" s="36" t="e">
        <f>#REF!</f>
        <v>#REF!</v>
      </c>
      <c r="AD67" s="40" t="e">
        <f>VLOOKUP(#REF!,param!$A$3:$E$17,5,FALSE)</f>
        <v>#REF!</v>
      </c>
      <c r="AE67" s="25">
        <v>27</v>
      </c>
      <c r="AF67" s="26" t="e">
        <f>#REF!</f>
        <v>#REF!</v>
      </c>
      <c r="AG67" s="40" t="e">
        <f>VLOOKUP(#REF!,param!$A$3:$E$17,5,FALSE)</f>
        <v>#REF!</v>
      </c>
      <c r="AH67" s="25">
        <v>27</v>
      </c>
      <c r="AI67" s="26" t="e">
        <f>#REF!</f>
        <v>#REF!</v>
      </c>
      <c r="AJ67" s="40" t="e">
        <f>VLOOKUP(#REF!,param!$A$3:$E$17,5,FALSE)</f>
        <v>#REF!</v>
      </c>
    </row>
    <row r="68" spans="1:36" ht="12.75">
      <c r="A68" s="25">
        <v>28</v>
      </c>
      <c r="B68" s="36" t="e">
        <f>#REF!</f>
        <v>#REF!</v>
      </c>
      <c r="C68" s="40" t="e">
        <f>VLOOKUP(#REF!,param!$A$3:$E$17,5,FALSE)</f>
        <v>#REF!</v>
      </c>
      <c r="D68" s="25">
        <v>28</v>
      </c>
      <c r="E68" s="26" t="e">
        <f>#REF!</f>
        <v>#REF!</v>
      </c>
      <c r="F68" s="40" t="e">
        <f>VLOOKUP(#REF!,param!$A$3:$E$17,5,FALSE)</f>
        <v>#REF!</v>
      </c>
      <c r="G68" s="25">
        <v>28</v>
      </c>
      <c r="H68" s="26" t="e">
        <f>#REF!</f>
        <v>#REF!</v>
      </c>
      <c r="I68" s="42" t="e">
        <f>VLOOKUP(#REF!,param!$A$3:$E$17,5,FALSE)</f>
        <v>#REF!</v>
      </c>
      <c r="J68" s="25">
        <v>28</v>
      </c>
      <c r="K68" s="36" t="e">
        <f>#REF!</f>
        <v>#REF!</v>
      </c>
      <c r="L68" s="32" t="s">
        <v>31</v>
      </c>
      <c r="M68" s="31">
        <v>28</v>
      </c>
      <c r="N68" s="48" t="e">
        <f>#REF!</f>
        <v>#REF!</v>
      </c>
      <c r="O68" s="51">
        <v>5900</v>
      </c>
      <c r="P68" s="31">
        <v>28</v>
      </c>
      <c r="Q68" s="26" t="e">
        <f>#REF!</f>
        <v>#REF!</v>
      </c>
      <c r="R68" s="32" t="s">
        <v>31</v>
      </c>
      <c r="S68" s="25">
        <v>28</v>
      </c>
      <c r="T68" s="36" t="e">
        <f>#REF!</f>
        <v>#REF!</v>
      </c>
      <c r="U68" s="52" t="e">
        <f>VLOOKUP(#REF!,param!$A$3:$E$17,5,FALSE)</f>
        <v>#REF!</v>
      </c>
      <c r="V68" s="25">
        <v>28</v>
      </c>
      <c r="W68" s="26" t="e">
        <f>#REF!</f>
        <v>#REF!</v>
      </c>
      <c r="X68" s="51" t="e">
        <f>VLOOKUP(#REF!,param!$A$3:$E$17,5,FALSE)</f>
        <v>#REF!</v>
      </c>
      <c r="Y68" s="25">
        <v>28</v>
      </c>
      <c r="Z68" s="26" t="e">
        <f>#REF!</f>
        <v>#REF!</v>
      </c>
      <c r="AA68" s="51" t="e">
        <f>VLOOKUP(#REF!,param!$A$3:$E$17,5,FALSE)</f>
        <v>#REF!</v>
      </c>
      <c r="AB68" s="25">
        <v>28</v>
      </c>
      <c r="AC68" s="36" t="e">
        <f>#REF!</f>
        <v>#REF!</v>
      </c>
      <c r="AD68" s="40" t="e">
        <f>VLOOKUP(#REF!,param!$A$3:$E$17,5,FALSE)</f>
        <v>#REF!</v>
      </c>
      <c r="AE68" s="25">
        <v>28</v>
      </c>
      <c r="AF68" s="26" t="e">
        <f>#REF!</f>
        <v>#REF!</v>
      </c>
      <c r="AG68" s="40" t="e">
        <f>VLOOKUP(#REF!,param!$A$3:$E$17,5,FALSE)</f>
        <v>#REF!</v>
      </c>
      <c r="AH68" s="25">
        <v>28</v>
      </c>
      <c r="AI68" s="26" t="e">
        <f>#REF!</f>
        <v>#REF!</v>
      </c>
      <c r="AJ68" s="40" t="e">
        <f>VLOOKUP(#REF!,param!$A$3:$E$17,5,FALSE)</f>
        <v>#REF!</v>
      </c>
    </row>
    <row r="69" spans="1:36" ht="12.75">
      <c r="A69" s="25">
        <v>29</v>
      </c>
      <c r="B69" s="36" t="e">
        <f>#REF!</f>
        <v>#REF!</v>
      </c>
      <c r="C69" s="40" t="e">
        <f>VLOOKUP(#REF!,param!$A$3:$E$17,5,FALSE)</f>
        <v>#REF!</v>
      </c>
      <c r="D69" s="54"/>
      <c r="E69" s="55"/>
      <c r="F69" s="44"/>
      <c r="G69" s="25">
        <v>29</v>
      </c>
      <c r="H69" s="26" t="e">
        <f>#REF!</f>
        <v>#REF!</v>
      </c>
      <c r="I69" s="42" t="e">
        <f>VLOOKUP(#REF!,param!$A$3:$E$17,5,FALSE)</f>
        <v>#REF!</v>
      </c>
      <c r="J69" s="25">
        <v>29</v>
      </c>
      <c r="K69" s="36" t="e">
        <f>#REF!</f>
        <v>#REF!</v>
      </c>
      <c r="L69" s="32" t="s">
        <v>31</v>
      </c>
      <c r="M69" s="31">
        <v>29</v>
      </c>
      <c r="N69" s="47" t="e">
        <f>#REF!</f>
        <v>#REF!</v>
      </c>
      <c r="O69" s="51">
        <v>5900</v>
      </c>
      <c r="P69" s="31">
        <v>29</v>
      </c>
      <c r="Q69" s="26" t="e">
        <f>#REF!</f>
        <v>#REF!</v>
      </c>
      <c r="R69" s="32" t="s">
        <v>31</v>
      </c>
      <c r="S69" s="25">
        <v>29</v>
      </c>
      <c r="T69" s="36" t="e">
        <f>#REF!</f>
        <v>#REF!</v>
      </c>
      <c r="U69" s="52" t="e">
        <f>VLOOKUP(#REF!,param!$A$3:$E$17,5,FALSE)</f>
        <v>#REF!</v>
      </c>
      <c r="V69" s="25">
        <v>29</v>
      </c>
      <c r="W69" s="26" t="e">
        <f>#REF!</f>
        <v>#REF!</v>
      </c>
      <c r="X69" s="51" t="e">
        <f>VLOOKUP(#REF!,param!$A$3:$E$17,5,FALSE)</f>
        <v>#REF!</v>
      </c>
      <c r="Y69" s="25">
        <v>29</v>
      </c>
      <c r="Z69" s="36" t="e">
        <f>#REF!</f>
        <v>#REF!</v>
      </c>
      <c r="AA69" s="51" t="e">
        <f>VLOOKUP(#REF!,param!$A$3:$E$17,5,FALSE)</f>
        <v>#REF!</v>
      </c>
      <c r="AB69" s="25">
        <v>29</v>
      </c>
      <c r="AC69" s="36" t="e">
        <f>#REF!</f>
        <v>#REF!</v>
      </c>
      <c r="AD69" s="40" t="e">
        <f>VLOOKUP(#REF!,param!$A$3:$E$17,5,FALSE)</f>
        <v>#REF!</v>
      </c>
      <c r="AE69" s="25">
        <v>29</v>
      </c>
      <c r="AF69" s="26" t="e">
        <f>#REF!</f>
        <v>#REF!</v>
      </c>
      <c r="AG69" s="40" t="e">
        <f>VLOOKUP(#REF!,param!$A$3:$E$17,5,FALSE)</f>
        <v>#REF!</v>
      </c>
      <c r="AH69" s="25">
        <v>29</v>
      </c>
      <c r="AI69" s="36" t="e">
        <f>#REF!</f>
        <v>#REF!</v>
      </c>
      <c r="AJ69" s="39" t="e">
        <f>VLOOKUP(#REF!,param!$A$3:$E$17,5,FALSE)</f>
        <v>#REF!</v>
      </c>
    </row>
    <row r="70" spans="1:36" ht="12.75">
      <c r="A70" s="25">
        <v>30</v>
      </c>
      <c r="B70" s="26" t="e">
        <f>#REF!</f>
        <v>#REF!</v>
      </c>
      <c r="C70" s="40" t="e">
        <f>VLOOKUP(#REF!,param!$A$3:$E$17,5,FALSE)</f>
        <v>#REF!</v>
      </c>
      <c r="D70" s="56"/>
      <c r="E70" s="57"/>
      <c r="F70" s="3"/>
      <c r="G70" s="25">
        <v>30</v>
      </c>
      <c r="H70" s="26" t="e">
        <f>#REF!</f>
        <v>#REF!</v>
      </c>
      <c r="I70" s="42" t="e">
        <f>VLOOKUP(#REF!,param!$A$3:$E$17,5,FALSE)</f>
        <v>#REF!</v>
      </c>
      <c r="J70" s="25">
        <v>30</v>
      </c>
      <c r="K70" s="36" t="e">
        <f>#REF!</f>
        <v>#REF!</v>
      </c>
      <c r="L70" s="32" t="s">
        <v>31</v>
      </c>
      <c r="M70" s="31">
        <v>30</v>
      </c>
      <c r="N70" s="47" t="e">
        <f>#REF!</f>
        <v>#REF!</v>
      </c>
      <c r="O70" s="51">
        <v>5900</v>
      </c>
      <c r="P70" s="31">
        <v>30</v>
      </c>
      <c r="Q70" s="36" t="e">
        <f>#REF!</f>
        <v>#REF!</v>
      </c>
      <c r="R70" s="52" t="e">
        <f>VLOOKUP(#REF!,param!$A$3:$E$17,5,FALSE)</f>
        <v>#REF!</v>
      </c>
      <c r="S70" s="25">
        <v>30</v>
      </c>
      <c r="T70" s="36" t="e">
        <f>#REF!</f>
        <v>#REF!</v>
      </c>
      <c r="U70" s="52" t="e">
        <f>VLOOKUP(#REF!,param!$A$3:$E$17,5,FALSE)</f>
        <v>#REF!</v>
      </c>
      <c r="V70" s="25">
        <v>30</v>
      </c>
      <c r="W70" s="26" t="e">
        <f>#REF!</f>
        <v>#REF!</v>
      </c>
      <c r="X70" s="51" t="e">
        <f>VLOOKUP(#REF!,param!$A$3:$E$17,5,FALSE)</f>
        <v>#REF!</v>
      </c>
      <c r="Y70" s="25">
        <v>30</v>
      </c>
      <c r="Z70" s="36" t="e">
        <f>#REF!</f>
        <v>#REF!</v>
      </c>
      <c r="AA70" s="51" t="e">
        <f>VLOOKUP(#REF!,param!$A$3:$E$17,5,FALSE)</f>
        <v>#REF!</v>
      </c>
      <c r="AB70" s="25">
        <v>30</v>
      </c>
      <c r="AC70" s="26" t="e">
        <f>#REF!</f>
        <v>#REF!</v>
      </c>
      <c r="AD70" s="40" t="e">
        <f>VLOOKUP(#REF!,param!$A$3:$E$17,5,FALSE)</f>
        <v>#REF!</v>
      </c>
      <c r="AE70" s="25">
        <v>30</v>
      </c>
      <c r="AF70" s="26" t="e">
        <f>#REF!</f>
        <v>#REF!</v>
      </c>
      <c r="AG70" s="40" t="e">
        <f>VLOOKUP(#REF!,param!$A$3:$E$17,5,FALSE)</f>
        <v>#REF!</v>
      </c>
      <c r="AH70" s="25">
        <v>30</v>
      </c>
      <c r="AI70" s="36" t="e">
        <f>#REF!</f>
        <v>#REF!</v>
      </c>
      <c r="AJ70" s="39" t="e">
        <f>VLOOKUP(#REF!,param!$A$3:$E$17,5,FALSE)</f>
        <v>#REF!</v>
      </c>
    </row>
    <row r="71" spans="1:36" ht="12.75">
      <c r="A71" s="25">
        <v>31</v>
      </c>
      <c r="B71" s="26" t="e">
        <f>#REF!</f>
        <v>#REF!</v>
      </c>
      <c r="C71" s="40" t="e">
        <f>VLOOKUP(#REF!,param!$A$3:$E$17,5,FALSE)</f>
        <v>#REF!</v>
      </c>
      <c r="D71" s="56"/>
      <c r="E71" s="57"/>
      <c r="F71" s="3"/>
      <c r="G71" s="25">
        <v>31</v>
      </c>
      <c r="H71" s="36" t="e">
        <f>#REF!</f>
        <v>#REF!</v>
      </c>
      <c r="I71" s="42" t="e">
        <f>VLOOKUP(#REF!,param!$A$3:$E$17,5,FALSE)</f>
        <v>#REF!</v>
      </c>
      <c r="J71" s="12"/>
      <c r="K71" s="27"/>
      <c r="L71" s="46"/>
      <c r="M71" s="25">
        <v>31</v>
      </c>
      <c r="N71" s="26" t="e">
        <f>#REF!</f>
        <v>#REF!</v>
      </c>
      <c r="O71" s="32" t="s">
        <v>31</v>
      </c>
      <c r="P71" s="12"/>
      <c r="Q71" s="27"/>
      <c r="R71" s="3"/>
      <c r="S71" s="25">
        <v>31</v>
      </c>
      <c r="T71" s="26" t="e">
        <f>#REF!</f>
        <v>#REF!</v>
      </c>
      <c r="U71" s="52" t="e">
        <f>VLOOKUP(#REF!,param!$A$3:$E$17,5,FALSE)</f>
        <v>#REF!</v>
      </c>
      <c r="V71" s="31">
        <v>31</v>
      </c>
      <c r="W71" s="26" t="e">
        <f>#REF!</f>
        <v>#REF!</v>
      </c>
      <c r="X71" s="51" t="e">
        <f>VLOOKUP(#REF!,param!$A$3:$E$17,5,FALSE)</f>
        <v>#REF!</v>
      </c>
      <c r="Y71" s="12"/>
      <c r="Z71" s="27"/>
      <c r="AA71" s="3"/>
      <c r="AB71" s="25">
        <v>31</v>
      </c>
      <c r="AC71" s="26" t="e">
        <f>#REF!</f>
        <v>#REF!</v>
      </c>
      <c r="AD71" s="40" t="e">
        <f>VLOOKUP(#REF!,param!$A$3:$E$17,5,FALSE)</f>
        <v>#REF!</v>
      </c>
      <c r="AE71" s="12"/>
      <c r="AF71" s="27"/>
      <c r="AG71" s="3"/>
      <c r="AH71" s="25">
        <v>31</v>
      </c>
      <c r="AI71" s="36" t="e">
        <f>#REF!</f>
        <v>#REF!</v>
      </c>
      <c r="AJ71" s="39" t="e">
        <f>VLOOKUP(#REF!,param!$A$3:$E$17,5,FALSE)</f>
        <v>#REF!</v>
      </c>
    </row>
    <row r="75" spans="1:36" s="9" customFormat="1" ht="12">
      <c r="A75" s="11"/>
      <c r="B75" s="11"/>
      <c r="C75" s="17" t="s">
        <v>14</v>
      </c>
      <c r="E75" s="10"/>
      <c r="F75" s="18" t="s">
        <v>17</v>
      </c>
      <c r="G75" s="10"/>
      <c r="H75" s="10"/>
      <c r="I75" s="45" t="s">
        <v>20</v>
      </c>
      <c r="J75" s="10"/>
      <c r="K75" s="10"/>
      <c r="L75" s="33" t="s">
        <v>24</v>
      </c>
      <c r="M75" s="10"/>
      <c r="N75" s="10"/>
      <c r="O75" s="27"/>
      <c r="P75" s="37"/>
      <c r="Q75" s="37"/>
      <c r="R75" s="37"/>
      <c r="S75" s="10"/>
      <c r="T75" s="10"/>
      <c r="U75" s="10"/>
      <c r="V75" s="10"/>
      <c r="W75" s="10"/>
      <c r="X75" s="15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:36" s="9" customFormat="1" ht="12.75" customHeight="1">
      <c r="A76" s="11"/>
      <c r="B76" s="11"/>
      <c r="C76" s="19" t="s">
        <v>15</v>
      </c>
      <c r="D76" s="10"/>
      <c r="E76" s="10"/>
      <c r="F76" s="20" t="s">
        <v>18</v>
      </c>
      <c r="G76" s="10"/>
      <c r="H76" s="10"/>
      <c r="I76" s="51" t="s">
        <v>21</v>
      </c>
      <c r="J76" s="10"/>
      <c r="K76" s="10"/>
      <c r="L76" s="34" t="s">
        <v>25</v>
      </c>
      <c r="M76" s="10"/>
      <c r="N76" s="10"/>
      <c r="O76" s="27"/>
      <c r="P76" s="15"/>
      <c r="Q76" s="15"/>
      <c r="R76" s="15"/>
      <c r="S76" s="10"/>
      <c r="T76" s="10"/>
      <c r="U76" s="10"/>
      <c r="V76" s="10"/>
      <c r="W76" s="10"/>
      <c r="X76" s="15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1:36" s="9" customFormat="1" ht="12">
      <c r="A77" s="11"/>
      <c r="B77" s="11"/>
      <c r="C77" s="21" t="s">
        <v>16</v>
      </c>
      <c r="E77" s="10"/>
      <c r="F77" s="22" t="s">
        <v>19</v>
      </c>
      <c r="G77" s="10"/>
      <c r="H77" s="10"/>
      <c r="I77" s="52" t="s">
        <v>22</v>
      </c>
      <c r="J77" s="15"/>
      <c r="K77" s="15"/>
      <c r="L77" s="32" t="s">
        <v>26</v>
      </c>
      <c r="M77" s="10"/>
      <c r="N77" s="10"/>
      <c r="O77" s="10"/>
      <c r="P77" s="37"/>
      <c r="Q77" s="37"/>
      <c r="R77" s="3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4"/>
      <c r="AH77" s="10"/>
      <c r="AI77" s="10"/>
      <c r="AJ77" s="10"/>
    </row>
    <row r="78" spans="2:36" s="8" customFormat="1" ht="12">
      <c r="B78" s="14"/>
      <c r="E78" s="14"/>
      <c r="G78" s="14"/>
      <c r="H78" s="14"/>
      <c r="I78" s="53" t="s">
        <v>23</v>
      </c>
      <c r="J78" s="14"/>
      <c r="K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</row>
    <row r="79" spans="2:36" s="8" customFormat="1" ht="12">
      <c r="B79" s="14"/>
      <c r="E79" s="14"/>
      <c r="G79" s="14"/>
      <c r="H79" s="14"/>
      <c r="I79" s="50" t="s">
        <v>29</v>
      </c>
      <c r="J79" s="14"/>
      <c r="K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</row>
    <row r="80" spans="2:36" s="8" customFormat="1" ht="12">
      <c r="B80" s="14"/>
      <c r="C80" s="14"/>
      <c r="E80" s="14"/>
      <c r="F80" s="14"/>
      <c r="G80" s="14"/>
      <c r="H80" s="14"/>
      <c r="I80" s="38" t="s">
        <v>30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</row>
  </sheetData>
  <sheetProtection/>
  <mergeCells count="27">
    <mergeCell ref="A1:AJ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B36:I36"/>
    <mergeCell ref="A38:AJ39"/>
    <mergeCell ref="A40:C40"/>
    <mergeCell ref="D40:F40"/>
    <mergeCell ref="G40:I40"/>
    <mergeCell ref="J40:L40"/>
    <mergeCell ref="M40:O40"/>
    <mergeCell ref="AH40:AJ40"/>
    <mergeCell ref="P40:R40"/>
    <mergeCell ref="S40:U40"/>
    <mergeCell ref="V40:X40"/>
    <mergeCell ref="Y40:AA40"/>
    <mergeCell ref="AB40:AD40"/>
    <mergeCell ref="AE40:AG40"/>
  </mergeCells>
  <conditionalFormatting sqref="B4:B34">
    <cfRule type="cellIs" priority="4" dxfId="0" operator="equal" stopIfTrue="1">
      <formula>5</formula>
    </cfRule>
  </conditionalFormatting>
  <conditionalFormatting sqref="E4:E31 H4:H34 K4:K33 N4:N34 Q4:Q33 T4:T34 W4:W34 Z4:Z33 AC4:AC34 AF4:AF34 AI4:AI34">
    <cfRule type="cellIs" priority="3" dxfId="0" operator="equal" stopIfTrue="1">
      <formula>5</formula>
    </cfRule>
  </conditionalFormatting>
  <conditionalFormatting sqref="B41:B71">
    <cfRule type="cellIs" priority="2" dxfId="0" operator="equal" stopIfTrue="1">
      <formula>5</formula>
    </cfRule>
  </conditionalFormatting>
  <conditionalFormatting sqref="E41:E68 H41:H71 K41:K70 N41:N71 Q41:Q70 T41:T71 W41:W71 Z41:Z70 AC41:AC71 AF41:AF71 AI41:AI71">
    <cfRule type="cellIs" priority="1" dxfId="0" operator="equal" stopIfTrue="1">
      <formula>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15"/>
  <sheetViews>
    <sheetView tabSelected="1" zoomScale="140" zoomScaleNormal="140" zoomScalePageLayoutView="0" workbookViewId="0" topLeftCell="A1">
      <selection activeCell="D2" sqref="D2:E2"/>
    </sheetView>
  </sheetViews>
  <sheetFormatPr defaultColWidth="9.140625" defaultRowHeight="12.75"/>
  <cols>
    <col min="1" max="1" width="18.8515625" style="1" customWidth="1"/>
    <col min="2" max="17" width="7.140625" style="1" customWidth="1"/>
    <col min="18" max="19" width="9.140625" style="4" customWidth="1"/>
    <col min="20" max="27" width="9.140625" style="1" customWidth="1"/>
    <col min="28" max="29" width="9.140625" style="4" customWidth="1"/>
    <col min="30" max="37" width="9.140625" style="1" customWidth="1"/>
    <col min="38" max="39" width="9.140625" style="4" customWidth="1"/>
    <col min="40" max="47" width="9.140625" style="1" customWidth="1"/>
    <col min="48" max="49" width="9.140625" style="4" customWidth="1"/>
    <col min="50" max="57" width="9.140625" style="1" customWidth="1"/>
    <col min="58" max="59" width="9.140625" style="4" customWidth="1"/>
    <col min="60" max="67" width="9.140625" style="1" customWidth="1"/>
    <col min="68" max="87" width="9.140625" style="4" customWidth="1"/>
    <col min="88" max="16384" width="9.140625" style="1" customWidth="1"/>
  </cols>
  <sheetData>
    <row r="1" spans="1:17" ht="15.75" thickBot="1">
      <c r="A1" s="96" t="s">
        <v>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66"/>
      <c r="O1" s="66"/>
      <c r="P1" s="66"/>
      <c r="Q1" s="66"/>
    </row>
    <row r="2" spans="1:87" s="13" customFormat="1" ht="123" customHeight="1" thickBot="1">
      <c r="A2" s="98" t="s">
        <v>49</v>
      </c>
      <c r="B2" s="94" t="s">
        <v>56</v>
      </c>
      <c r="C2" s="95"/>
      <c r="D2" s="94" t="s">
        <v>62</v>
      </c>
      <c r="E2" s="95"/>
      <c r="F2" s="94" t="s">
        <v>61</v>
      </c>
      <c r="G2" s="95"/>
      <c r="H2" s="94" t="s">
        <v>57</v>
      </c>
      <c r="I2" s="95"/>
      <c r="J2" s="92" t="s">
        <v>58</v>
      </c>
      <c r="K2" s="93"/>
      <c r="L2" s="100" t="s">
        <v>59</v>
      </c>
      <c r="M2" s="93"/>
      <c r="N2" s="92" t="s">
        <v>60</v>
      </c>
      <c r="O2" s="93"/>
      <c r="P2" s="92" t="s">
        <v>55</v>
      </c>
      <c r="Q2" s="93"/>
      <c r="R2" s="16"/>
      <c r="S2" s="16"/>
      <c r="AB2" s="16"/>
      <c r="AC2" s="16"/>
      <c r="AL2" s="16"/>
      <c r="AM2" s="16"/>
      <c r="AV2" s="16"/>
      <c r="AW2" s="16"/>
      <c r="BF2" s="16"/>
      <c r="BG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</row>
    <row r="3" spans="1:17" ht="13.5" customHeight="1" thickBot="1">
      <c r="A3" s="99"/>
      <c r="B3" s="67" t="s">
        <v>45</v>
      </c>
      <c r="C3" s="68" t="s">
        <v>46</v>
      </c>
      <c r="D3" s="67" t="s">
        <v>45</v>
      </c>
      <c r="E3" s="68" t="s">
        <v>46</v>
      </c>
      <c r="F3" s="67" t="s">
        <v>45</v>
      </c>
      <c r="G3" s="68" t="s">
        <v>46</v>
      </c>
      <c r="H3" s="67" t="s">
        <v>45</v>
      </c>
      <c r="I3" s="68" t="s">
        <v>46</v>
      </c>
      <c r="J3" s="67" t="s">
        <v>45</v>
      </c>
      <c r="K3" s="68" t="s">
        <v>46</v>
      </c>
      <c r="L3" s="67" t="s">
        <v>45</v>
      </c>
      <c r="M3" s="68" t="s">
        <v>46</v>
      </c>
      <c r="N3" s="67" t="s">
        <v>45</v>
      </c>
      <c r="O3" s="68" t="s">
        <v>46</v>
      </c>
      <c r="P3" s="67" t="s">
        <v>45</v>
      </c>
      <c r="Q3" s="68" t="s">
        <v>46</v>
      </c>
    </row>
    <row r="4" spans="1:17" ht="12.75">
      <c r="A4" s="64" t="s">
        <v>34</v>
      </c>
      <c r="B4" s="69">
        <v>16900</v>
      </c>
      <c r="C4" s="70">
        <f aca="true" t="shared" si="0" ref="C4:C12">B4+1900</f>
        <v>18800</v>
      </c>
      <c r="D4" s="69">
        <v>23300</v>
      </c>
      <c r="E4" s="70">
        <f aca="true" t="shared" si="1" ref="E4:E12">D4+1900</f>
        <v>25200</v>
      </c>
      <c r="F4" s="69">
        <v>27800</v>
      </c>
      <c r="G4" s="70">
        <f aca="true" t="shared" si="2" ref="G4:G12">F4+1900</f>
        <v>29700</v>
      </c>
      <c r="H4" s="69">
        <v>29900</v>
      </c>
      <c r="I4" s="70">
        <f aca="true" t="shared" si="3" ref="I4:I12">H4+1900</f>
        <v>31800</v>
      </c>
      <c r="J4" s="69">
        <v>32200</v>
      </c>
      <c r="K4" s="70">
        <f aca="true" t="shared" si="4" ref="K4:K12">J4+1900</f>
        <v>34100</v>
      </c>
      <c r="L4" s="69">
        <v>34900</v>
      </c>
      <c r="M4" s="70">
        <f aca="true" t="shared" si="5" ref="M4:M12">L4+1900</f>
        <v>36800</v>
      </c>
      <c r="N4" s="69">
        <v>37700</v>
      </c>
      <c r="O4" s="70">
        <f aca="true" t="shared" si="6" ref="O4:O12">N4+1900</f>
        <v>39600</v>
      </c>
      <c r="P4" s="69">
        <v>43700</v>
      </c>
      <c r="Q4" s="70">
        <f aca="true" t="shared" si="7" ref="Q4:Q12">P4+1900</f>
        <v>45600</v>
      </c>
    </row>
    <row r="5" spans="1:17" ht="12.75">
      <c r="A5" s="64" t="s">
        <v>52</v>
      </c>
      <c r="B5" s="71">
        <f>B4+4000</f>
        <v>20900</v>
      </c>
      <c r="C5" s="72">
        <f t="shared" si="0"/>
        <v>22800</v>
      </c>
      <c r="D5" s="71">
        <f>D4+5000</f>
        <v>28300</v>
      </c>
      <c r="E5" s="72">
        <f t="shared" si="1"/>
        <v>30200</v>
      </c>
      <c r="F5" s="71">
        <f>F4+5000</f>
        <v>32800</v>
      </c>
      <c r="G5" s="72">
        <f t="shared" si="2"/>
        <v>34700</v>
      </c>
      <c r="H5" s="73">
        <f>H4+5000</f>
        <v>34900</v>
      </c>
      <c r="I5" s="72">
        <f t="shared" si="3"/>
        <v>36800</v>
      </c>
      <c r="J5" s="73">
        <f>J4+8000</f>
        <v>40200</v>
      </c>
      <c r="K5" s="72">
        <f t="shared" si="4"/>
        <v>42100</v>
      </c>
      <c r="L5" s="73">
        <f>L4+8000</f>
        <v>42900</v>
      </c>
      <c r="M5" s="72">
        <f t="shared" si="5"/>
        <v>44800</v>
      </c>
      <c r="N5" s="73">
        <f>N4+8000</f>
        <v>45700</v>
      </c>
      <c r="O5" s="72">
        <f t="shared" si="6"/>
        <v>47600</v>
      </c>
      <c r="P5" s="73">
        <f>P4+8000</f>
        <v>51700</v>
      </c>
      <c r="Q5" s="72">
        <f t="shared" si="7"/>
        <v>53600</v>
      </c>
    </row>
    <row r="6" spans="1:17" ht="12.75">
      <c r="A6" s="64" t="s">
        <v>50</v>
      </c>
      <c r="B6" s="71">
        <f>B4+4000</f>
        <v>20900</v>
      </c>
      <c r="C6" s="72">
        <f t="shared" si="0"/>
        <v>22800</v>
      </c>
      <c r="D6" s="71">
        <f>D4+5000</f>
        <v>28300</v>
      </c>
      <c r="E6" s="72">
        <f t="shared" si="1"/>
        <v>30200</v>
      </c>
      <c r="F6" s="71">
        <f>F4+5000</f>
        <v>32800</v>
      </c>
      <c r="G6" s="72">
        <f t="shared" si="2"/>
        <v>34700</v>
      </c>
      <c r="H6" s="73">
        <f>H4+5000</f>
        <v>34900</v>
      </c>
      <c r="I6" s="72">
        <f t="shared" si="3"/>
        <v>36800</v>
      </c>
      <c r="J6" s="73">
        <f>J4+8000</f>
        <v>40200</v>
      </c>
      <c r="K6" s="72">
        <f t="shared" si="4"/>
        <v>42100</v>
      </c>
      <c r="L6" s="73">
        <f>L4+8000</f>
        <v>42900</v>
      </c>
      <c r="M6" s="72">
        <f t="shared" si="5"/>
        <v>44800</v>
      </c>
      <c r="N6" s="73">
        <f>N4+8000</f>
        <v>45700</v>
      </c>
      <c r="O6" s="72">
        <f t="shared" si="6"/>
        <v>47600</v>
      </c>
      <c r="P6" s="73">
        <f>P4+8000</f>
        <v>51700</v>
      </c>
      <c r="Q6" s="72">
        <f t="shared" si="7"/>
        <v>53600</v>
      </c>
    </row>
    <row r="7" spans="1:17" ht="12.75">
      <c r="A7" s="64" t="s">
        <v>53</v>
      </c>
      <c r="B7" s="71">
        <f>B4+6000</f>
        <v>22900</v>
      </c>
      <c r="C7" s="72">
        <f t="shared" si="0"/>
        <v>24800</v>
      </c>
      <c r="D7" s="71">
        <f>D4+9000</f>
        <v>32300</v>
      </c>
      <c r="E7" s="72">
        <f t="shared" si="1"/>
        <v>34200</v>
      </c>
      <c r="F7" s="71">
        <f>F4+9000</f>
        <v>36800</v>
      </c>
      <c r="G7" s="72">
        <f t="shared" si="2"/>
        <v>38700</v>
      </c>
      <c r="H7" s="73">
        <f>H4+9000</f>
        <v>38900</v>
      </c>
      <c r="I7" s="72">
        <f t="shared" si="3"/>
        <v>40800</v>
      </c>
      <c r="J7" s="73">
        <f>J4+16000</f>
        <v>48200</v>
      </c>
      <c r="K7" s="72">
        <f t="shared" si="4"/>
        <v>50100</v>
      </c>
      <c r="L7" s="73">
        <f>L4+16000</f>
        <v>50900</v>
      </c>
      <c r="M7" s="72">
        <f t="shared" si="5"/>
        <v>52800</v>
      </c>
      <c r="N7" s="73">
        <f>N4+16000</f>
        <v>53700</v>
      </c>
      <c r="O7" s="72">
        <f t="shared" si="6"/>
        <v>55600</v>
      </c>
      <c r="P7" s="73">
        <f>P4+16000</f>
        <v>59700</v>
      </c>
      <c r="Q7" s="72">
        <f t="shared" si="7"/>
        <v>61600</v>
      </c>
    </row>
    <row r="8" spans="1:17" ht="12.75">
      <c r="A8" s="64" t="s">
        <v>35</v>
      </c>
      <c r="B8" s="71">
        <f>B4+15000</f>
        <v>31900</v>
      </c>
      <c r="C8" s="72">
        <f t="shared" si="0"/>
        <v>33800</v>
      </c>
      <c r="D8" s="71">
        <f>D4+20000</f>
        <v>43300</v>
      </c>
      <c r="E8" s="72">
        <f t="shared" si="1"/>
        <v>45200</v>
      </c>
      <c r="F8" s="71">
        <f>F4+20000</f>
        <v>47800</v>
      </c>
      <c r="G8" s="72">
        <f t="shared" si="2"/>
        <v>49700</v>
      </c>
      <c r="H8" s="73">
        <f>H4+20000</f>
        <v>49900</v>
      </c>
      <c r="I8" s="72">
        <f t="shared" si="3"/>
        <v>51800</v>
      </c>
      <c r="J8" s="73">
        <f>J4+35000</f>
        <v>67200</v>
      </c>
      <c r="K8" s="72">
        <f t="shared" si="4"/>
        <v>69100</v>
      </c>
      <c r="L8" s="73">
        <f>L4+35000</f>
        <v>69900</v>
      </c>
      <c r="M8" s="72">
        <f t="shared" si="5"/>
        <v>71800</v>
      </c>
      <c r="N8" s="73">
        <f>N4+35000</f>
        <v>72700</v>
      </c>
      <c r="O8" s="72">
        <f t="shared" si="6"/>
        <v>74600</v>
      </c>
      <c r="P8" s="73">
        <f>P4+35000</f>
        <v>78700</v>
      </c>
      <c r="Q8" s="72">
        <f t="shared" si="7"/>
        <v>80600</v>
      </c>
    </row>
    <row r="9" spans="1:17" ht="12.75">
      <c r="A9" s="64" t="s">
        <v>38</v>
      </c>
      <c r="B9" s="71">
        <f>B4+24000</f>
        <v>40900</v>
      </c>
      <c r="C9" s="72">
        <f t="shared" si="0"/>
        <v>42800</v>
      </c>
      <c r="D9" s="71">
        <f>D4+30000</f>
        <v>53300</v>
      </c>
      <c r="E9" s="72">
        <f t="shared" si="1"/>
        <v>55200</v>
      </c>
      <c r="F9" s="71">
        <f>F4+30000</f>
        <v>57800</v>
      </c>
      <c r="G9" s="72">
        <f t="shared" si="2"/>
        <v>59700</v>
      </c>
      <c r="H9" s="73">
        <f>H4+30000</f>
        <v>59900</v>
      </c>
      <c r="I9" s="72">
        <f t="shared" si="3"/>
        <v>61800</v>
      </c>
      <c r="J9" s="73">
        <f>J4+50000</f>
        <v>82200</v>
      </c>
      <c r="K9" s="72">
        <f t="shared" si="4"/>
        <v>84100</v>
      </c>
      <c r="L9" s="73">
        <f>L4+50000</f>
        <v>84900</v>
      </c>
      <c r="M9" s="72">
        <f t="shared" si="5"/>
        <v>86800</v>
      </c>
      <c r="N9" s="73">
        <f>N4+50000</f>
        <v>87700</v>
      </c>
      <c r="O9" s="72">
        <f t="shared" si="6"/>
        <v>89600</v>
      </c>
      <c r="P9" s="73">
        <f>P4+50000</f>
        <v>93700</v>
      </c>
      <c r="Q9" s="72">
        <f t="shared" si="7"/>
        <v>95600</v>
      </c>
    </row>
    <row r="10" spans="1:17" ht="13.5" thickBot="1">
      <c r="A10" s="64" t="s">
        <v>47</v>
      </c>
      <c r="B10" s="74">
        <f>B4+34000</f>
        <v>50900</v>
      </c>
      <c r="C10" s="75">
        <f t="shared" si="0"/>
        <v>52800</v>
      </c>
      <c r="D10" s="74">
        <f>D4+42000</f>
        <v>65300</v>
      </c>
      <c r="E10" s="75">
        <f t="shared" si="1"/>
        <v>67200</v>
      </c>
      <c r="F10" s="74">
        <f>F4+42000</f>
        <v>69800</v>
      </c>
      <c r="G10" s="75">
        <f t="shared" si="2"/>
        <v>71700</v>
      </c>
      <c r="H10" s="76">
        <f>H4+42000</f>
        <v>71900</v>
      </c>
      <c r="I10" s="75">
        <f t="shared" si="3"/>
        <v>73800</v>
      </c>
      <c r="J10" s="76">
        <f>J4+60000</f>
        <v>92200</v>
      </c>
      <c r="K10" s="75">
        <f t="shared" si="4"/>
        <v>94100</v>
      </c>
      <c r="L10" s="76">
        <f>L4+60000</f>
        <v>94900</v>
      </c>
      <c r="M10" s="75">
        <f t="shared" si="5"/>
        <v>96800</v>
      </c>
      <c r="N10" s="76">
        <f>N4+60000</f>
        <v>97700</v>
      </c>
      <c r="O10" s="75">
        <f t="shared" si="6"/>
        <v>99600</v>
      </c>
      <c r="P10" s="76">
        <f>P4+60000</f>
        <v>103700</v>
      </c>
      <c r="Q10" s="75">
        <f t="shared" si="7"/>
        <v>105600</v>
      </c>
    </row>
    <row r="11" spans="1:17" ht="12.75">
      <c r="A11" s="65" t="s">
        <v>51</v>
      </c>
      <c r="B11" s="77">
        <f>B4+50000</f>
        <v>66900</v>
      </c>
      <c r="C11" s="70">
        <f t="shared" si="0"/>
        <v>68800</v>
      </c>
      <c r="D11" s="77">
        <f>D4+60000</f>
        <v>83300</v>
      </c>
      <c r="E11" s="70">
        <f t="shared" si="1"/>
        <v>85200</v>
      </c>
      <c r="F11" s="77">
        <f>F4+60000</f>
        <v>87800</v>
      </c>
      <c r="G11" s="70">
        <f t="shared" si="2"/>
        <v>89700</v>
      </c>
      <c r="H11" s="78">
        <f>H4+60000</f>
        <v>89900</v>
      </c>
      <c r="I11" s="70">
        <f t="shared" si="3"/>
        <v>91800</v>
      </c>
      <c r="J11" s="78">
        <f>J4+75000</f>
        <v>107200</v>
      </c>
      <c r="K11" s="70">
        <f t="shared" si="4"/>
        <v>109100</v>
      </c>
      <c r="L11" s="78">
        <f>L4+75000</f>
        <v>109900</v>
      </c>
      <c r="M11" s="70">
        <f t="shared" si="5"/>
        <v>111800</v>
      </c>
      <c r="N11" s="78">
        <f>N4+75000</f>
        <v>112700</v>
      </c>
      <c r="O11" s="70">
        <f t="shared" si="6"/>
        <v>114600</v>
      </c>
      <c r="P11" s="78">
        <f>P4+75000</f>
        <v>118700</v>
      </c>
      <c r="Q11" s="70">
        <f t="shared" si="7"/>
        <v>120600</v>
      </c>
    </row>
    <row r="12" spans="1:17" ht="13.5" thickBot="1">
      <c r="A12" s="65" t="s">
        <v>36</v>
      </c>
      <c r="B12" s="79">
        <f>B4+120000</f>
        <v>136900</v>
      </c>
      <c r="C12" s="80">
        <f t="shared" si="0"/>
        <v>138800</v>
      </c>
      <c r="D12" s="79">
        <f>D4+140000</f>
        <v>163300</v>
      </c>
      <c r="E12" s="80">
        <f t="shared" si="1"/>
        <v>165200</v>
      </c>
      <c r="F12" s="79">
        <f>F4+140000</f>
        <v>167800</v>
      </c>
      <c r="G12" s="80">
        <f t="shared" si="2"/>
        <v>169700</v>
      </c>
      <c r="H12" s="81">
        <f>H4+140000</f>
        <v>169900</v>
      </c>
      <c r="I12" s="80">
        <f t="shared" si="3"/>
        <v>171800</v>
      </c>
      <c r="J12" s="81">
        <f>J4+180000</f>
        <v>212200</v>
      </c>
      <c r="K12" s="80">
        <f t="shared" si="4"/>
        <v>214100</v>
      </c>
      <c r="L12" s="81">
        <f>L4+180000</f>
        <v>214900</v>
      </c>
      <c r="M12" s="80">
        <f t="shared" si="5"/>
        <v>216800</v>
      </c>
      <c r="N12" s="81">
        <f>N4+180000</f>
        <v>217700</v>
      </c>
      <c r="O12" s="80">
        <f t="shared" si="6"/>
        <v>219600</v>
      </c>
      <c r="P12" s="81">
        <f>P4+180000</f>
        <v>223700</v>
      </c>
      <c r="Q12" s="80">
        <f t="shared" si="7"/>
        <v>225600</v>
      </c>
    </row>
    <row r="13" spans="1:17" ht="13.5" thickBo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13.5" customHeight="1" thickBot="1">
      <c r="A14" s="61" t="s">
        <v>54</v>
      </c>
      <c r="B14" s="62"/>
      <c r="C14" s="62"/>
      <c r="D14" s="63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2.7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ht="13.5" customHeight="1"/>
    <row r="17" ht="13.5" customHeight="1"/>
    <row r="18" ht="13.5" customHeight="1"/>
    <row r="20" ht="13.5" customHeight="1"/>
  </sheetData>
  <sheetProtection/>
  <mergeCells count="10">
    <mergeCell ref="N2:O2"/>
    <mergeCell ref="P2:Q2"/>
    <mergeCell ref="B2:C2"/>
    <mergeCell ref="D2:E2"/>
    <mergeCell ref="A1:M1"/>
    <mergeCell ref="A2:A3"/>
    <mergeCell ref="F2:G2"/>
    <mergeCell ref="L2:M2"/>
    <mergeCell ref="H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h5679-rd</dc:creator>
  <cp:keywords/>
  <dc:description/>
  <cp:lastModifiedBy>KORIDZE Natalia - PULLMAN Sochi Center RE</cp:lastModifiedBy>
  <cp:lastPrinted>2018-05-22T11:32:20Z</cp:lastPrinted>
  <dcterms:created xsi:type="dcterms:W3CDTF">2008-02-29T07:43:39Z</dcterms:created>
  <dcterms:modified xsi:type="dcterms:W3CDTF">2024-04-24T11:06:35Z</dcterms:modified>
  <cp:category/>
  <cp:version/>
  <cp:contentType/>
  <cp:contentStatus/>
</cp:coreProperties>
</file>