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ПУЛЛМАН и МЕРКЮР СОЧИ ЦЕНТР\"/>
    </mc:Choice>
  </mc:AlternateContent>
  <bookViews>
    <workbookView xWindow="0" yWindow="0" windowWidth="29010" windowHeight="11865"/>
  </bookViews>
  <sheets>
    <sheet name="Official rates" sheetId="1" r:id="rId1"/>
  </sheets>
  <calcPr calcId="162913"/>
</workbook>
</file>

<file path=xl/calcChain.xml><?xml version="1.0" encoding="utf-8"?>
<calcChain xmlns="http://schemas.openxmlformats.org/spreadsheetml/2006/main">
  <c r="Q4" i="1" l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Z11" i="1" l="1"/>
  <c r="AA11" i="1" s="1"/>
  <c r="X11" i="1"/>
  <c r="Y11" i="1" s="1"/>
  <c r="V11" i="1"/>
  <c r="W11" i="1" s="1"/>
  <c r="T11" i="1"/>
  <c r="U11" i="1" s="1"/>
  <c r="R11" i="1"/>
  <c r="S11" i="1" s="1"/>
  <c r="N11" i="1"/>
  <c r="O11" i="1" s="1"/>
  <c r="L11" i="1"/>
  <c r="M11" i="1" s="1"/>
  <c r="J11" i="1"/>
  <c r="K11" i="1" s="1"/>
  <c r="H11" i="1"/>
  <c r="I11" i="1" s="1"/>
  <c r="F11" i="1"/>
  <c r="G11" i="1" s="1"/>
  <c r="D11" i="1"/>
  <c r="E11" i="1" s="1"/>
  <c r="B11" i="1"/>
  <c r="C11" i="1" s="1"/>
  <c r="Z10" i="1"/>
  <c r="AA10" i="1" s="1"/>
  <c r="X10" i="1"/>
  <c r="Y10" i="1" s="1"/>
  <c r="V10" i="1"/>
  <c r="W10" i="1" s="1"/>
  <c r="T10" i="1"/>
  <c r="U10" i="1" s="1"/>
  <c r="R10" i="1"/>
  <c r="S10" i="1" s="1"/>
  <c r="N10" i="1"/>
  <c r="O10" i="1" s="1"/>
  <c r="L10" i="1"/>
  <c r="M10" i="1" s="1"/>
  <c r="J10" i="1"/>
  <c r="K10" i="1" s="1"/>
  <c r="H10" i="1"/>
  <c r="I10" i="1" s="1"/>
  <c r="F10" i="1"/>
  <c r="G10" i="1" s="1"/>
  <c r="D10" i="1"/>
  <c r="E10" i="1" s="1"/>
  <c r="B10" i="1"/>
  <c r="C10" i="1" s="1"/>
  <c r="Z9" i="1"/>
  <c r="AA9" i="1" s="1"/>
  <c r="X9" i="1"/>
  <c r="Y9" i="1" s="1"/>
  <c r="V9" i="1"/>
  <c r="W9" i="1" s="1"/>
  <c r="T9" i="1"/>
  <c r="U9" i="1" s="1"/>
  <c r="R9" i="1"/>
  <c r="S9" i="1" s="1"/>
  <c r="N9" i="1"/>
  <c r="O9" i="1" s="1"/>
  <c r="L9" i="1"/>
  <c r="M9" i="1" s="1"/>
  <c r="J9" i="1"/>
  <c r="K9" i="1" s="1"/>
  <c r="H9" i="1"/>
  <c r="I9" i="1" s="1"/>
  <c r="F9" i="1"/>
  <c r="G9" i="1" s="1"/>
  <c r="D9" i="1"/>
  <c r="E9" i="1" s="1"/>
  <c r="B9" i="1"/>
  <c r="C9" i="1" s="1"/>
  <c r="Z8" i="1"/>
  <c r="AA8" i="1" s="1"/>
  <c r="X8" i="1"/>
  <c r="Y8" i="1" s="1"/>
  <c r="V8" i="1"/>
  <c r="W8" i="1" s="1"/>
  <c r="T8" i="1"/>
  <c r="U8" i="1" s="1"/>
  <c r="R8" i="1"/>
  <c r="S8" i="1" s="1"/>
  <c r="N8" i="1"/>
  <c r="O8" i="1" s="1"/>
  <c r="L8" i="1"/>
  <c r="M8" i="1" s="1"/>
  <c r="J8" i="1"/>
  <c r="K8" i="1" s="1"/>
  <c r="H8" i="1"/>
  <c r="I8" i="1" s="1"/>
  <c r="F8" i="1"/>
  <c r="G8" i="1" s="1"/>
  <c r="D8" i="1"/>
  <c r="E8" i="1" s="1"/>
  <c r="B8" i="1"/>
  <c r="C8" i="1" s="1"/>
  <c r="Z7" i="1"/>
  <c r="AA7" i="1" s="1"/>
  <c r="X7" i="1"/>
  <c r="Y7" i="1" s="1"/>
  <c r="V7" i="1"/>
  <c r="W7" i="1" s="1"/>
  <c r="T7" i="1"/>
  <c r="U7" i="1" s="1"/>
  <c r="R7" i="1"/>
  <c r="S7" i="1" s="1"/>
  <c r="N7" i="1"/>
  <c r="O7" i="1" s="1"/>
  <c r="L7" i="1"/>
  <c r="M7" i="1" s="1"/>
  <c r="J7" i="1"/>
  <c r="K7" i="1" s="1"/>
  <c r="H7" i="1"/>
  <c r="I7" i="1" s="1"/>
  <c r="F7" i="1"/>
  <c r="G7" i="1" s="1"/>
  <c r="D7" i="1"/>
  <c r="E7" i="1" s="1"/>
  <c r="B7" i="1"/>
  <c r="C7" i="1" s="1"/>
  <c r="Z6" i="1"/>
  <c r="AA6" i="1" s="1"/>
  <c r="X6" i="1"/>
  <c r="Y6" i="1" s="1"/>
  <c r="V6" i="1"/>
  <c r="W6" i="1" s="1"/>
  <c r="T6" i="1"/>
  <c r="U6" i="1" s="1"/>
  <c r="R6" i="1"/>
  <c r="S6" i="1" s="1"/>
  <c r="N6" i="1"/>
  <c r="O6" i="1" s="1"/>
  <c r="L6" i="1"/>
  <c r="M6" i="1" s="1"/>
  <c r="J6" i="1"/>
  <c r="K6" i="1" s="1"/>
  <c r="H6" i="1"/>
  <c r="I6" i="1" s="1"/>
  <c r="F6" i="1"/>
  <c r="G6" i="1" s="1"/>
  <c r="D6" i="1"/>
  <c r="E6" i="1" s="1"/>
  <c r="B6" i="1"/>
  <c r="C6" i="1" s="1"/>
  <c r="Z5" i="1"/>
  <c r="AA5" i="1" s="1"/>
  <c r="X5" i="1"/>
  <c r="Y5" i="1" s="1"/>
  <c r="V5" i="1"/>
  <c r="W5" i="1" s="1"/>
  <c r="T5" i="1"/>
  <c r="U5" i="1" s="1"/>
  <c r="R5" i="1"/>
  <c r="S5" i="1" s="1"/>
  <c r="N5" i="1"/>
  <c r="O5" i="1" s="1"/>
  <c r="L5" i="1"/>
  <c r="M5" i="1" s="1"/>
  <c r="J5" i="1"/>
  <c r="K5" i="1" s="1"/>
  <c r="H5" i="1"/>
  <c r="I5" i="1" s="1"/>
  <c r="F5" i="1"/>
  <c r="G5" i="1" s="1"/>
  <c r="D5" i="1"/>
  <c r="E5" i="1" s="1"/>
  <c r="B5" i="1"/>
  <c r="C5" i="1" s="1"/>
  <c r="AA4" i="1"/>
  <c r="Y4" i="1"/>
  <c r="W4" i="1"/>
  <c r="U4" i="1"/>
  <c r="S4" i="1"/>
  <c r="O4" i="1"/>
  <c r="M4" i="1"/>
  <c r="K4" i="1"/>
  <c r="I4" i="1"/>
  <c r="G4" i="1"/>
  <c r="E4" i="1"/>
  <c r="C4" i="1"/>
</calcChain>
</file>

<file path=xl/sharedStrings.xml><?xml version="1.0" encoding="utf-8"?>
<sst xmlns="http://schemas.openxmlformats.org/spreadsheetml/2006/main" count="46" uniqueCount="24">
  <si>
    <t>Official Rates</t>
  </si>
  <si>
    <t>Mercure Sochi Centre</t>
  </si>
  <si>
    <t>Sgl</t>
  </si>
  <si>
    <t>Dbl</t>
  </si>
  <si>
    <t>Suite</t>
  </si>
  <si>
    <t>Privilege with sofa</t>
  </si>
  <si>
    <t>09.11.25-25.12.25</t>
  </si>
  <si>
    <t xml:space="preserve">26.12.25-29.12.25 </t>
  </si>
  <si>
    <t>Classic city view</t>
  </si>
  <si>
    <t>Classic Superior city view</t>
  </si>
  <si>
    <t>Classic sea view</t>
  </si>
  <si>
    <t>Classic Superior sea view</t>
  </si>
  <si>
    <t xml:space="preserve">05.11.25-08.11.25 </t>
  </si>
  <si>
    <t xml:space="preserve"> 20.10.25-04.11.25 </t>
  </si>
  <si>
    <t xml:space="preserve">                                 30.12.25-31.12.25 </t>
  </si>
  <si>
    <t>Privilege with balcony city view</t>
  </si>
  <si>
    <t>Privilege with balcony sea view</t>
  </si>
  <si>
    <t xml:space="preserve">05.09.25-07.09.25  </t>
  </si>
  <si>
    <t xml:space="preserve">04.10.25-05.10.25    10.10.25-19.10.25 </t>
  </si>
  <si>
    <t xml:space="preserve">19.09.25-22.09.25 27.09.25-30.09.25 </t>
  </si>
  <si>
    <t xml:space="preserve">29.06.25-30.06.25 19.07.25-24.07.25 24.08.25-03.09.25   </t>
  </si>
  <si>
    <r>
      <rPr>
        <b/>
        <sz val="8"/>
        <color rgb="FFFF0000"/>
        <rFont val="Arial"/>
        <family val="2"/>
      </rPr>
      <t xml:space="preserve">10.07.25-12.07.25 13.07.25-18.07.25 01.08.25-04.08.25 14.08.25-23.08.25     </t>
    </r>
    <r>
      <rPr>
        <b/>
        <sz val="8"/>
        <rFont val="Arial"/>
        <family val="2"/>
      </rPr>
      <t xml:space="preserve">                                          12.09.25-14.09.25 23.09.25-26.09.25    01.10.25-03.10.25    06.10.25-09.10.25 </t>
    </r>
  </si>
  <si>
    <r>
      <t xml:space="preserve"> 27.06.25-28.06.25  </t>
    </r>
    <r>
      <rPr>
        <b/>
        <sz val="8"/>
        <color rgb="FFFF0000"/>
        <rFont val="Arial"/>
        <family val="2"/>
      </rPr>
      <t xml:space="preserve">01.07.25-09.07.25  </t>
    </r>
    <r>
      <rPr>
        <b/>
        <sz val="8"/>
        <rFont val="Arial"/>
        <family val="2"/>
      </rPr>
      <t xml:space="preserve">25.07.25-31.07.25 </t>
    </r>
    <r>
      <rPr>
        <b/>
        <sz val="8"/>
        <color rgb="FFFF0000"/>
        <rFont val="Arial"/>
        <family val="2"/>
      </rPr>
      <t>05.08.25-10.08.25</t>
    </r>
    <r>
      <rPr>
        <b/>
        <sz val="8"/>
        <rFont val="Arial"/>
        <family val="2"/>
      </rPr>
      <t xml:space="preserve">  </t>
    </r>
    <r>
      <rPr>
        <b/>
        <sz val="8"/>
        <color rgb="FFFF0000"/>
        <rFont val="Arial"/>
        <family val="2"/>
      </rPr>
      <t xml:space="preserve">  </t>
    </r>
    <r>
      <rPr>
        <b/>
        <sz val="8"/>
        <rFont val="Arial"/>
        <family val="2"/>
      </rPr>
      <t xml:space="preserve">08.09.25-11.09.25  </t>
    </r>
  </si>
  <si>
    <t xml:space="preserve">11.08.25-13.08.25 15.09.25-18.09.25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</si>
</sst>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2" fillId="0" borderId="1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wrapText="1"/>
    </xf>
    <xf numFmtId="0" fontId="9" fillId="2" borderId="21" xfId="0" applyFont="1" applyFill="1" applyBorder="1" applyAlignment="1">
      <alignment wrapText="1"/>
    </xf>
    <xf numFmtId="0" fontId="9" fillId="2" borderId="22" xfId="0" applyFont="1" applyFill="1" applyBorder="1" applyAlignment="1">
      <alignment wrapText="1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1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10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3" fillId="4" borderId="1" xfId="9" applyFont="1" applyFill="1" applyBorder="1" applyAlignment="1">
      <alignment horizontal="center" vertical="center" wrapText="1"/>
    </xf>
    <xf numFmtId="0" fontId="13" fillId="4" borderId="3" xfId="9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2" fillId="4" borderId="1" xfId="9" applyFont="1" applyFill="1" applyBorder="1" applyAlignment="1">
      <alignment horizontal="center" vertical="center" wrapText="1"/>
    </xf>
    <xf numFmtId="0" fontId="12" fillId="4" borderId="3" xfId="9" applyFont="1" applyFill="1" applyBorder="1" applyAlignment="1">
      <alignment horizontal="center" vertical="center" wrapText="1"/>
    </xf>
    <xf numFmtId="0" fontId="12" fillId="4" borderId="10" xfId="9" applyFont="1" applyFill="1" applyBorder="1" applyAlignment="1">
      <alignment horizontal="center" vertical="center" wrapText="1"/>
    </xf>
    <xf numFmtId="0" fontId="12" fillId="4" borderId="15" xfId="9" applyFont="1" applyFill="1" applyBorder="1" applyAlignment="1">
      <alignment horizontal="center" vertical="center" wrapText="1"/>
    </xf>
    <xf numFmtId="49" fontId="12" fillId="4" borderId="10" xfId="9" applyNumberFormat="1" applyFont="1" applyFill="1" applyBorder="1" applyAlignment="1">
      <alignment horizontal="center" vertical="center" wrapText="1"/>
    </xf>
    <xf numFmtId="49" fontId="12" fillId="4" borderId="15" xfId="9" applyNumberFormat="1" applyFont="1" applyFill="1" applyBorder="1" applyAlignment="1">
      <alignment horizontal="center" vertical="center" wrapText="1"/>
    </xf>
    <xf numFmtId="0" fontId="10" fillId="4" borderId="3" xfId="9" applyFont="1" applyFill="1" applyBorder="1" applyAlignment="1">
      <alignment horizontal="center" vertical="center" wrapText="1"/>
    </xf>
    <xf numFmtId="14" fontId="10" fillId="4" borderId="1" xfId="9" applyNumberFormat="1" applyFont="1" applyFill="1" applyBorder="1" applyAlignment="1">
      <alignment horizontal="center" vertical="center" wrapText="1"/>
    </xf>
  </cellXfs>
  <cellStyles count="11">
    <cellStyle name="Comma 2" xfId="2"/>
    <cellStyle name="Comma 3" xfId="3"/>
    <cellStyle name="Normal 2" xfId="4"/>
    <cellStyle name="Normal 3" xfId="5"/>
    <cellStyle name="Normal 4" xfId="6"/>
    <cellStyle name="Normal 5" xfId="1"/>
    <cellStyle name="Normal 6" xfId="9"/>
    <cellStyle name="Percent 2" xfId="7"/>
    <cellStyle name="Percent 3" xfId="8"/>
    <cellStyle name="Обычный" xfId="0" builtinId="0"/>
    <cellStyle name="Процентный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"/>
  <sheetViews>
    <sheetView tabSelected="1" zoomScaleNormal="100" workbookViewId="0">
      <selection sqref="A1:M1"/>
    </sheetView>
  </sheetViews>
  <sheetFormatPr defaultRowHeight="15" x14ac:dyDescent="0.25"/>
  <cols>
    <col min="1" max="1" width="19.5703125" style="2" customWidth="1"/>
    <col min="2" max="21" width="7.7109375" style="2" customWidth="1"/>
    <col min="22" max="22" width="9.140625" style="1"/>
    <col min="23" max="28" width="9.140625" style="2"/>
    <col min="29" max="30" width="9.140625" style="1"/>
    <col min="31" max="38" width="9.140625" style="2"/>
    <col min="39" max="40" width="9.140625" style="1"/>
    <col min="41" max="48" width="9.140625" style="2"/>
    <col min="49" max="50" width="9.140625" style="1"/>
    <col min="51" max="58" width="9.140625" style="2"/>
    <col min="59" max="60" width="9.140625" style="1"/>
    <col min="61" max="68" width="9.140625" style="2"/>
    <col min="69" max="70" width="9.140625" style="1"/>
    <col min="71" max="78" width="9.140625" style="2"/>
    <col min="79" max="98" width="9.140625" style="1"/>
    <col min="99" max="244" width="9.140625" style="2"/>
    <col min="245" max="245" width="17.140625" style="2" customWidth="1"/>
    <col min="246" max="246" width="8.42578125" style="2" customWidth="1"/>
    <col min="247" max="247" width="7.85546875" style="2" customWidth="1"/>
    <col min="248" max="264" width="7.140625" style="2" customWidth="1"/>
    <col min="265" max="265" width="7.5703125" style="2" customWidth="1"/>
    <col min="266" max="269" width="7.140625" style="2" customWidth="1"/>
    <col min="270" max="500" width="9.140625" style="2"/>
    <col min="501" max="501" width="17.140625" style="2" customWidth="1"/>
    <col min="502" max="502" width="8.42578125" style="2" customWidth="1"/>
    <col min="503" max="503" width="7.85546875" style="2" customWidth="1"/>
    <col min="504" max="520" width="7.140625" style="2" customWidth="1"/>
    <col min="521" max="521" width="7.5703125" style="2" customWidth="1"/>
    <col min="522" max="525" width="7.140625" style="2" customWidth="1"/>
    <col min="526" max="756" width="9.140625" style="2"/>
    <col min="757" max="757" width="17.140625" style="2" customWidth="1"/>
    <col min="758" max="758" width="8.42578125" style="2" customWidth="1"/>
    <col min="759" max="759" width="7.85546875" style="2" customWidth="1"/>
    <col min="760" max="776" width="7.140625" style="2" customWidth="1"/>
    <col min="777" max="777" width="7.5703125" style="2" customWidth="1"/>
    <col min="778" max="781" width="7.140625" style="2" customWidth="1"/>
    <col min="782" max="1012" width="9.140625" style="2"/>
    <col min="1013" max="1013" width="17.140625" style="2" customWidth="1"/>
    <col min="1014" max="1014" width="8.42578125" style="2" customWidth="1"/>
    <col min="1015" max="1015" width="7.85546875" style="2" customWidth="1"/>
    <col min="1016" max="1032" width="7.140625" style="2" customWidth="1"/>
    <col min="1033" max="1033" width="7.5703125" style="2" customWidth="1"/>
    <col min="1034" max="1037" width="7.140625" style="2" customWidth="1"/>
    <col min="1038" max="1268" width="9.140625" style="2"/>
    <col min="1269" max="1269" width="17.140625" style="2" customWidth="1"/>
    <col min="1270" max="1270" width="8.42578125" style="2" customWidth="1"/>
    <col min="1271" max="1271" width="7.85546875" style="2" customWidth="1"/>
    <col min="1272" max="1288" width="7.140625" style="2" customWidth="1"/>
    <col min="1289" max="1289" width="7.5703125" style="2" customWidth="1"/>
    <col min="1290" max="1293" width="7.140625" style="2" customWidth="1"/>
    <col min="1294" max="1524" width="9.140625" style="2"/>
    <col min="1525" max="1525" width="17.140625" style="2" customWidth="1"/>
    <col min="1526" max="1526" width="8.42578125" style="2" customWidth="1"/>
    <col min="1527" max="1527" width="7.85546875" style="2" customWidth="1"/>
    <col min="1528" max="1544" width="7.140625" style="2" customWidth="1"/>
    <col min="1545" max="1545" width="7.5703125" style="2" customWidth="1"/>
    <col min="1546" max="1549" width="7.140625" style="2" customWidth="1"/>
    <col min="1550" max="1780" width="9.140625" style="2"/>
    <col min="1781" max="1781" width="17.140625" style="2" customWidth="1"/>
    <col min="1782" max="1782" width="8.42578125" style="2" customWidth="1"/>
    <col min="1783" max="1783" width="7.85546875" style="2" customWidth="1"/>
    <col min="1784" max="1800" width="7.140625" style="2" customWidth="1"/>
    <col min="1801" max="1801" width="7.5703125" style="2" customWidth="1"/>
    <col min="1802" max="1805" width="7.140625" style="2" customWidth="1"/>
    <col min="1806" max="2036" width="9.140625" style="2"/>
    <col min="2037" max="2037" width="17.140625" style="2" customWidth="1"/>
    <col min="2038" max="2038" width="8.42578125" style="2" customWidth="1"/>
    <col min="2039" max="2039" width="7.85546875" style="2" customWidth="1"/>
    <col min="2040" max="2056" width="7.140625" style="2" customWidth="1"/>
    <col min="2057" max="2057" width="7.5703125" style="2" customWidth="1"/>
    <col min="2058" max="2061" width="7.140625" style="2" customWidth="1"/>
    <col min="2062" max="2292" width="9.140625" style="2"/>
    <col min="2293" max="2293" width="17.140625" style="2" customWidth="1"/>
    <col min="2294" max="2294" width="8.42578125" style="2" customWidth="1"/>
    <col min="2295" max="2295" width="7.85546875" style="2" customWidth="1"/>
    <col min="2296" max="2312" width="7.140625" style="2" customWidth="1"/>
    <col min="2313" max="2313" width="7.5703125" style="2" customWidth="1"/>
    <col min="2314" max="2317" width="7.140625" style="2" customWidth="1"/>
    <col min="2318" max="2548" width="9.140625" style="2"/>
    <col min="2549" max="2549" width="17.140625" style="2" customWidth="1"/>
    <col min="2550" max="2550" width="8.42578125" style="2" customWidth="1"/>
    <col min="2551" max="2551" width="7.85546875" style="2" customWidth="1"/>
    <col min="2552" max="2568" width="7.140625" style="2" customWidth="1"/>
    <col min="2569" max="2569" width="7.5703125" style="2" customWidth="1"/>
    <col min="2570" max="2573" width="7.140625" style="2" customWidth="1"/>
    <col min="2574" max="2804" width="9.140625" style="2"/>
    <col min="2805" max="2805" width="17.140625" style="2" customWidth="1"/>
    <col min="2806" max="2806" width="8.42578125" style="2" customWidth="1"/>
    <col min="2807" max="2807" width="7.85546875" style="2" customWidth="1"/>
    <col min="2808" max="2824" width="7.140625" style="2" customWidth="1"/>
    <col min="2825" max="2825" width="7.5703125" style="2" customWidth="1"/>
    <col min="2826" max="2829" width="7.140625" style="2" customWidth="1"/>
    <col min="2830" max="3060" width="9.140625" style="2"/>
    <col min="3061" max="3061" width="17.140625" style="2" customWidth="1"/>
    <col min="3062" max="3062" width="8.42578125" style="2" customWidth="1"/>
    <col min="3063" max="3063" width="7.85546875" style="2" customWidth="1"/>
    <col min="3064" max="3080" width="7.140625" style="2" customWidth="1"/>
    <col min="3081" max="3081" width="7.5703125" style="2" customWidth="1"/>
    <col min="3082" max="3085" width="7.140625" style="2" customWidth="1"/>
    <col min="3086" max="3316" width="9.140625" style="2"/>
    <col min="3317" max="3317" width="17.140625" style="2" customWidth="1"/>
    <col min="3318" max="3318" width="8.42578125" style="2" customWidth="1"/>
    <col min="3319" max="3319" width="7.85546875" style="2" customWidth="1"/>
    <col min="3320" max="3336" width="7.140625" style="2" customWidth="1"/>
    <col min="3337" max="3337" width="7.5703125" style="2" customWidth="1"/>
    <col min="3338" max="3341" width="7.140625" style="2" customWidth="1"/>
    <col min="3342" max="3572" width="9.140625" style="2"/>
    <col min="3573" max="3573" width="17.140625" style="2" customWidth="1"/>
    <col min="3574" max="3574" width="8.42578125" style="2" customWidth="1"/>
    <col min="3575" max="3575" width="7.85546875" style="2" customWidth="1"/>
    <col min="3576" max="3592" width="7.140625" style="2" customWidth="1"/>
    <col min="3593" max="3593" width="7.5703125" style="2" customWidth="1"/>
    <col min="3594" max="3597" width="7.140625" style="2" customWidth="1"/>
    <col min="3598" max="3828" width="9.140625" style="2"/>
    <col min="3829" max="3829" width="17.140625" style="2" customWidth="1"/>
    <col min="3830" max="3830" width="8.42578125" style="2" customWidth="1"/>
    <col min="3831" max="3831" width="7.85546875" style="2" customWidth="1"/>
    <col min="3832" max="3848" width="7.140625" style="2" customWidth="1"/>
    <col min="3849" max="3849" width="7.5703125" style="2" customWidth="1"/>
    <col min="3850" max="3853" width="7.140625" style="2" customWidth="1"/>
    <col min="3854" max="4084" width="9.140625" style="2"/>
    <col min="4085" max="4085" width="17.140625" style="2" customWidth="1"/>
    <col min="4086" max="4086" width="8.42578125" style="2" customWidth="1"/>
    <col min="4087" max="4087" width="7.85546875" style="2" customWidth="1"/>
    <col min="4088" max="4104" width="7.140625" style="2" customWidth="1"/>
    <col min="4105" max="4105" width="7.5703125" style="2" customWidth="1"/>
    <col min="4106" max="4109" width="7.140625" style="2" customWidth="1"/>
    <col min="4110" max="4340" width="9.140625" style="2"/>
    <col min="4341" max="4341" width="17.140625" style="2" customWidth="1"/>
    <col min="4342" max="4342" width="8.42578125" style="2" customWidth="1"/>
    <col min="4343" max="4343" width="7.85546875" style="2" customWidth="1"/>
    <col min="4344" max="4360" width="7.140625" style="2" customWidth="1"/>
    <col min="4361" max="4361" width="7.5703125" style="2" customWidth="1"/>
    <col min="4362" max="4365" width="7.140625" style="2" customWidth="1"/>
    <col min="4366" max="4596" width="9.140625" style="2"/>
    <col min="4597" max="4597" width="17.140625" style="2" customWidth="1"/>
    <col min="4598" max="4598" width="8.42578125" style="2" customWidth="1"/>
    <col min="4599" max="4599" width="7.85546875" style="2" customWidth="1"/>
    <col min="4600" max="4616" width="7.140625" style="2" customWidth="1"/>
    <col min="4617" max="4617" width="7.5703125" style="2" customWidth="1"/>
    <col min="4618" max="4621" width="7.140625" style="2" customWidth="1"/>
    <col min="4622" max="4852" width="9.140625" style="2"/>
    <col min="4853" max="4853" width="17.140625" style="2" customWidth="1"/>
    <col min="4854" max="4854" width="8.42578125" style="2" customWidth="1"/>
    <col min="4855" max="4855" width="7.85546875" style="2" customWidth="1"/>
    <col min="4856" max="4872" width="7.140625" style="2" customWidth="1"/>
    <col min="4873" max="4873" width="7.5703125" style="2" customWidth="1"/>
    <col min="4874" max="4877" width="7.140625" style="2" customWidth="1"/>
    <col min="4878" max="5108" width="9.140625" style="2"/>
    <col min="5109" max="5109" width="17.140625" style="2" customWidth="1"/>
    <col min="5110" max="5110" width="8.42578125" style="2" customWidth="1"/>
    <col min="5111" max="5111" width="7.85546875" style="2" customWidth="1"/>
    <col min="5112" max="5128" width="7.140625" style="2" customWidth="1"/>
    <col min="5129" max="5129" width="7.5703125" style="2" customWidth="1"/>
    <col min="5130" max="5133" width="7.140625" style="2" customWidth="1"/>
    <col min="5134" max="5364" width="9.140625" style="2"/>
    <col min="5365" max="5365" width="17.140625" style="2" customWidth="1"/>
    <col min="5366" max="5366" width="8.42578125" style="2" customWidth="1"/>
    <col min="5367" max="5367" width="7.85546875" style="2" customWidth="1"/>
    <col min="5368" max="5384" width="7.140625" style="2" customWidth="1"/>
    <col min="5385" max="5385" width="7.5703125" style="2" customWidth="1"/>
    <col min="5386" max="5389" width="7.140625" style="2" customWidth="1"/>
    <col min="5390" max="5620" width="9.140625" style="2"/>
    <col min="5621" max="5621" width="17.140625" style="2" customWidth="1"/>
    <col min="5622" max="5622" width="8.42578125" style="2" customWidth="1"/>
    <col min="5623" max="5623" width="7.85546875" style="2" customWidth="1"/>
    <col min="5624" max="5640" width="7.140625" style="2" customWidth="1"/>
    <col min="5641" max="5641" width="7.5703125" style="2" customWidth="1"/>
    <col min="5642" max="5645" width="7.140625" style="2" customWidth="1"/>
    <col min="5646" max="5876" width="9.140625" style="2"/>
    <col min="5877" max="5877" width="17.140625" style="2" customWidth="1"/>
    <col min="5878" max="5878" width="8.42578125" style="2" customWidth="1"/>
    <col min="5879" max="5879" width="7.85546875" style="2" customWidth="1"/>
    <col min="5880" max="5896" width="7.140625" style="2" customWidth="1"/>
    <col min="5897" max="5897" width="7.5703125" style="2" customWidth="1"/>
    <col min="5898" max="5901" width="7.140625" style="2" customWidth="1"/>
    <col min="5902" max="6132" width="9.140625" style="2"/>
    <col min="6133" max="6133" width="17.140625" style="2" customWidth="1"/>
    <col min="6134" max="6134" width="8.42578125" style="2" customWidth="1"/>
    <col min="6135" max="6135" width="7.85546875" style="2" customWidth="1"/>
    <col min="6136" max="6152" width="7.140625" style="2" customWidth="1"/>
    <col min="6153" max="6153" width="7.5703125" style="2" customWidth="1"/>
    <col min="6154" max="6157" width="7.140625" style="2" customWidth="1"/>
    <col min="6158" max="6388" width="9.140625" style="2"/>
    <col min="6389" max="6389" width="17.140625" style="2" customWidth="1"/>
    <col min="6390" max="6390" width="8.42578125" style="2" customWidth="1"/>
    <col min="6391" max="6391" width="7.85546875" style="2" customWidth="1"/>
    <col min="6392" max="6408" width="7.140625" style="2" customWidth="1"/>
    <col min="6409" max="6409" width="7.5703125" style="2" customWidth="1"/>
    <col min="6410" max="6413" width="7.140625" style="2" customWidth="1"/>
    <col min="6414" max="6644" width="9.140625" style="2"/>
    <col min="6645" max="6645" width="17.140625" style="2" customWidth="1"/>
    <col min="6646" max="6646" width="8.42578125" style="2" customWidth="1"/>
    <col min="6647" max="6647" width="7.85546875" style="2" customWidth="1"/>
    <col min="6648" max="6664" width="7.140625" style="2" customWidth="1"/>
    <col min="6665" max="6665" width="7.5703125" style="2" customWidth="1"/>
    <col min="6666" max="6669" width="7.140625" style="2" customWidth="1"/>
    <col min="6670" max="6900" width="9.140625" style="2"/>
    <col min="6901" max="6901" width="17.140625" style="2" customWidth="1"/>
    <col min="6902" max="6902" width="8.42578125" style="2" customWidth="1"/>
    <col min="6903" max="6903" width="7.85546875" style="2" customWidth="1"/>
    <col min="6904" max="6920" width="7.140625" style="2" customWidth="1"/>
    <col min="6921" max="6921" width="7.5703125" style="2" customWidth="1"/>
    <col min="6922" max="6925" width="7.140625" style="2" customWidth="1"/>
    <col min="6926" max="7156" width="9.140625" style="2"/>
    <col min="7157" max="7157" width="17.140625" style="2" customWidth="1"/>
    <col min="7158" max="7158" width="8.42578125" style="2" customWidth="1"/>
    <col min="7159" max="7159" width="7.85546875" style="2" customWidth="1"/>
    <col min="7160" max="7176" width="7.140625" style="2" customWidth="1"/>
    <col min="7177" max="7177" width="7.5703125" style="2" customWidth="1"/>
    <col min="7178" max="7181" width="7.140625" style="2" customWidth="1"/>
    <col min="7182" max="7412" width="9.140625" style="2"/>
    <col min="7413" max="7413" width="17.140625" style="2" customWidth="1"/>
    <col min="7414" max="7414" width="8.42578125" style="2" customWidth="1"/>
    <col min="7415" max="7415" width="7.85546875" style="2" customWidth="1"/>
    <col min="7416" max="7432" width="7.140625" style="2" customWidth="1"/>
    <col min="7433" max="7433" width="7.5703125" style="2" customWidth="1"/>
    <col min="7434" max="7437" width="7.140625" style="2" customWidth="1"/>
    <col min="7438" max="7668" width="9.140625" style="2"/>
    <col min="7669" max="7669" width="17.140625" style="2" customWidth="1"/>
    <col min="7670" max="7670" width="8.42578125" style="2" customWidth="1"/>
    <col min="7671" max="7671" width="7.85546875" style="2" customWidth="1"/>
    <col min="7672" max="7688" width="7.140625" style="2" customWidth="1"/>
    <col min="7689" max="7689" width="7.5703125" style="2" customWidth="1"/>
    <col min="7690" max="7693" width="7.140625" style="2" customWidth="1"/>
    <col min="7694" max="7924" width="9.140625" style="2"/>
    <col min="7925" max="7925" width="17.140625" style="2" customWidth="1"/>
    <col min="7926" max="7926" width="8.42578125" style="2" customWidth="1"/>
    <col min="7927" max="7927" width="7.85546875" style="2" customWidth="1"/>
    <col min="7928" max="7944" width="7.140625" style="2" customWidth="1"/>
    <col min="7945" max="7945" width="7.5703125" style="2" customWidth="1"/>
    <col min="7946" max="7949" width="7.140625" style="2" customWidth="1"/>
    <col min="7950" max="8180" width="9.140625" style="2"/>
    <col min="8181" max="8181" width="17.140625" style="2" customWidth="1"/>
    <col min="8182" max="8182" width="8.42578125" style="2" customWidth="1"/>
    <col min="8183" max="8183" width="7.85546875" style="2" customWidth="1"/>
    <col min="8184" max="8200" width="7.140625" style="2" customWidth="1"/>
    <col min="8201" max="8201" width="7.5703125" style="2" customWidth="1"/>
    <col min="8202" max="8205" width="7.140625" style="2" customWidth="1"/>
    <col min="8206" max="8436" width="9.140625" style="2"/>
    <col min="8437" max="8437" width="17.140625" style="2" customWidth="1"/>
    <col min="8438" max="8438" width="8.42578125" style="2" customWidth="1"/>
    <col min="8439" max="8439" width="7.85546875" style="2" customWidth="1"/>
    <col min="8440" max="8456" width="7.140625" style="2" customWidth="1"/>
    <col min="8457" max="8457" width="7.5703125" style="2" customWidth="1"/>
    <col min="8458" max="8461" width="7.140625" style="2" customWidth="1"/>
    <col min="8462" max="8692" width="9.140625" style="2"/>
    <col min="8693" max="8693" width="17.140625" style="2" customWidth="1"/>
    <col min="8694" max="8694" width="8.42578125" style="2" customWidth="1"/>
    <col min="8695" max="8695" width="7.85546875" style="2" customWidth="1"/>
    <col min="8696" max="8712" width="7.140625" style="2" customWidth="1"/>
    <col min="8713" max="8713" width="7.5703125" style="2" customWidth="1"/>
    <col min="8714" max="8717" width="7.140625" style="2" customWidth="1"/>
    <col min="8718" max="8948" width="9.140625" style="2"/>
    <col min="8949" max="8949" width="17.140625" style="2" customWidth="1"/>
    <col min="8950" max="8950" width="8.42578125" style="2" customWidth="1"/>
    <col min="8951" max="8951" width="7.85546875" style="2" customWidth="1"/>
    <col min="8952" max="8968" width="7.140625" style="2" customWidth="1"/>
    <col min="8969" max="8969" width="7.5703125" style="2" customWidth="1"/>
    <col min="8970" max="8973" width="7.140625" style="2" customWidth="1"/>
    <col min="8974" max="9204" width="9.140625" style="2"/>
    <col min="9205" max="9205" width="17.140625" style="2" customWidth="1"/>
    <col min="9206" max="9206" width="8.42578125" style="2" customWidth="1"/>
    <col min="9207" max="9207" width="7.85546875" style="2" customWidth="1"/>
    <col min="9208" max="9224" width="7.140625" style="2" customWidth="1"/>
    <col min="9225" max="9225" width="7.5703125" style="2" customWidth="1"/>
    <col min="9226" max="9229" width="7.140625" style="2" customWidth="1"/>
    <col min="9230" max="9460" width="9.140625" style="2"/>
    <col min="9461" max="9461" width="17.140625" style="2" customWidth="1"/>
    <col min="9462" max="9462" width="8.42578125" style="2" customWidth="1"/>
    <col min="9463" max="9463" width="7.85546875" style="2" customWidth="1"/>
    <col min="9464" max="9480" width="7.140625" style="2" customWidth="1"/>
    <col min="9481" max="9481" width="7.5703125" style="2" customWidth="1"/>
    <col min="9482" max="9485" width="7.140625" style="2" customWidth="1"/>
    <col min="9486" max="9716" width="9.140625" style="2"/>
    <col min="9717" max="9717" width="17.140625" style="2" customWidth="1"/>
    <col min="9718" max="9718" width="8.42578125" style="2" customWidth="1"/>
    <col min="9719" max="9719" width="7.85546875" style="2" customWidth="1"/>
    <col min="9720" max="9736" width="7.140625" style="2" customWidth="1"/>
    <col min="9737" max="9737" width="7.5703125" style="2" customWidth="1"/>
    <col min="9738" max="9741" width="7.140625" style="2" customWidth="1"/>
    <col min="9742" max="9972" width="9.140625" style="2"/>
    <col min="9973" max="9973" width="17.140625" style="2" customWidth="1"/>
    <col min="9974" max="9974" width="8.42578125" style="2" customWidth="1"/>
    <col min="9975" max="9975" width="7.85546875" style="2" customWidth="1"/>
    <col min="9976" max="9992" width="7.140625" style="2" customWidth="1"/>
    <col min="9993" max="9993" width="7.5703125" style="2" customWidth="1"/>
    <col min="9994" max="9997" width="7.140625" style="2" customWidth="1"/>
    <col min="9998" max="10228" width="9.140625" style="2"/>
    <col min="10229" max="10229" width="17.140625" style="2" customWidth="1"/>
    <col min="10230" max="10230" width="8.42578125" style="2" customWidth="1"/>
    <col min="10231" max="10231" width="7.85546875" style="2" customWidth="1"/>
    <col min="10232" max="10248" width="7.140625" style="2" customWidth="1"/>
    <col min="10249" max="10249" width="7.5703125" style="2" customWidth="1"/>
    <col min="10250" max="10253" width="7.140625" style="2" customWidth="1"/>
    <col min="10254" max="10484" width="9.140625" style="2"/>
    <col min="10485" max="10485" width="17.140625" style="2" customWidth="1"/>
    <col min="10486" max="10486" width="8.42578125" style="2" customWidth="1"/>
    <col min="10487" max="10487" width="7.85546875" style="2" customWidth="1"/>
    <col min="10488" max="10504" width="7.140625" style="2" customWidth="1"/>
    <col min="10505" max="10505" width="7.5703125" style="2" customWidth="1"/>
    <col min="10506" max="10509" width="7.140625" style="2" customWidth="1"/>
    <col min="10510" max="10740" width="9.140625" style="2"/>
    <col min="10741" max="10741" width="17.140625" style="2" customWidth="1"/>
    <col min="10742" max="10742" width="8.42578125" style="2" customWidth="1"/>
    <col min="10743" max="10743" width="7.85546875" style="2" customWidth="1"/>
    <col min="10744" max="10760" width="7.140625" style="2" customWidth="1"/>
    <col min="10761" max="10761" width="7.5703125" style="2" customWidth="1"/>
    <col min="10762" max="10765" width="7.140625" style="2" customWidth="1"/>
    <col min="10766" max="10996" width="9.140625" style="2"/>
    <col min="10997" max="10997" width="17.140625" style="2" customWidth="1"/>
    <col min="10998" max="10998" width="8.42578125" style="2" customWidth="1"/>
    <col min="10999" max="10999" width="7.85546875" style="2" customWidth="1"/>
    <col min="11000" max="11016" width="7.140625" style="2" customWidth="1"/>
    <col min="11017" max="11017" width="7.5703125" style="2" customWidth="1"/>
    <col min="11018" max="11021" width="7.140625" style="2" customWidth="1"/>
    <col min="11022" max="11252" width="9.140625" style="2"/>
    <col min="11253" max="11253" width="17.140625" style="2" customWidth="1"/>
    <col min="11254" max="11254" width="8.42578125" style="2" customWidth="1"/>
    <col min="11255" max="11255" width="7.85546875" style="2" customWidth="1"/>
    <col min="11256" max="11272" width="7.140625" style="2" customWidth="1"/>
    <col min="11273" max="11273" width="7.5703125" style="2" customWidth="1"/>
    <col min="11274" max="11277" width="7.140625" style="2" customWidth="1"/>
    <col min="11278" max="11508" width="9.140625" style="2"/>
    <col min="11509" max="11509" width="17.140625" style="2" customWidth="1"/>
    <col min="11510" max="11510" width="8.42578125" style="2" customWidth="1"/>
    <col min="11511" max="11511" width="7.85546875" style="2" customWidth="1"/>
    <col min="11512" max="11528" width="7.140625" style="2" customWidth="1"/>
    <col min="11529" max="11529" width="7.5703125" style="2" customWidth="1"/>
    <col min="11530" max="11533" width="7.140625" style="2" customWidth="1"/>
    <col min="11534" max="11764" width="9.140625" style="2"/>
    <col min="11765" max="11765" width="17.140625" style="2" customWidth="1"/>
    <col min="11766" max="11766" width="8.42578125" style="2" customWidth="1"/>
    <col min="11767" max="11767" width="7.85546875" style="2" customWidth="1"/>
    <col min="11768" max="11784" width="7.140625" style="2" customWidth="1"/>
    <col min="11785" max="11785" width="7.5703125" style="2" customWidth="1"/>
    <col min="11786" max="11789" width="7.140625" style="2" customWidth="1"/>
    <col min="11790" max="12020" width="9.140625" style="2"/>
    <col min="12021" max="12021" width="17.140625" style="2" customWidth="1"/>
    <col min="12022" max="12022" width="8.42578125" style="2" customWidth="1"/>
    <col min="12023" max="12023" width="7.85546875" style="2" customWidth="1"/>
    <col min="12024" max="12040" width="7.140625" style="2" customWidth="1"/>
    <col min="12041" max="12041" width="7.5703125" style="2" customWidth="1"/>
    <col min="12042" max="12045" width="7.140625" style="2" customWidth="1"/>
    <col min="12046" max="12276" width="9.140625" style="2"/>
    <col min="12277" max="12277" width="17.140625" style="2" customWidth="1"/>
    <col min="12278" max="12278" width="8.42578125" style="2" customWidth="1"/>
    <col min="12279" max="12279" width="7.85546875" style="2" customWidth="1"/>
    <col min="12280" max="12296" width="7.140625" style="2" customWidth="1"/>
    <col min="12297" max="12297" width="7.5703125" style="2" customWidth="1"/>
    <col min="12298" max="12301" width="7.140625" style="2" customWidth="1"/>
    <col min="12302" max="12532" width="9.140625" style="2"/>
    <col min="12533" max="12533" width="17.140625" style="2" customWidth="1"/>
    <col min="12534" max="12534" width="8.42578125" style="2" customWidth="1"/>
    <col min="12535" max="12535" width="7.85546875" style="2" customWidth="1"/>
    <col min="12536" max="12552" width="7.140625" style="2" customWidth="1"/>
    <col min="12553" max="12553" width="7.5703125" style="2" customWidth="1"/>
    <col min="12554" max="12557" width="7.140625" style="2" customWidth="1"/>
    <col min="12558" max="12788" width="9.140625" style="2"/>
    <col min="12789" max="12789" width="17.140625" style="2" customWidth="1"/>
    <col min="12790" max="12790" width="8.42578125" style="2" customWidth="1"/>
    <col min="12791" max="12791" width="7.85546875" style="2" customWidth="1"/>
    <col min="12792" max="12808" width="7.140625" style="2" customWidth="1"/>
    <col min="12809" max="12809" width="7.5703125" style="2" customWidth="1"/>
    <col min="12810" max="12813" width="7.140625" style="2" customWidth="1"/>
    <col min="12814" max="13044" width="9.140625" style="2"/>
    <col min="13045" max="13045" width="17.140625" style="2" customWidth="1"/>
    <col min="13046" max="13046" width="8.42578125" style="2" customWidth="1"/>
    <col min="13047" max="13047" width="7.85546875" style="2" customWidth="1"/>
    <col min="13048" max="13064" width="7.140625" style="2" customWidth="1"/>
    <col min="13065" max="13065" width="7.5703125" style="2" customWidth="1"/>
    <col min="13066" max="13069" width="7.140625" style="2" customWidth="1"/>
    <col min="13070" max="13300" width="9.140625" style="2"/>
    <col min="13301" max="13301" width="17.140625" style="2" customWidth="1"/>
    <col min="13302" max="13302" width="8.42578125" style="2" customWidth="1"/>
    <col min="13303" max="13303" width="7.85546875" style="2" customWidth="1"/>
    <col min="13304" max="13320" width="7.140625" style="2" customWidth="1"/>
    <col min="13321" max="13321" width="7.5703125" style="2" customWidth="1"/>
    <col min="13322" max="13325" width="7.140625" style="2" customWidth="1"/>
    <col min="13326" max="13556" width="9.140625" style="2"/>
    <col min="13557" max="13557" width="17.140625" style="2" customWidth="1"/>
    <col min="13558" max="13558" width="8.42578125" style="2" customWidth="1"/>
    <col min="13559" max="13559" width="7.85546875" style="2" customWidth="1"/>
    <col min="13560" max="13576" width="7.140625" style="2" customWidth="1"/>
    <col min="13577" max="13577" width="7.5703125" style="2" customWidth="1"/>
    <col min="13578" max="13581" width="7.140625" style="2" customWidth="1"/>
    <col min="13582" max="13812" width="9.140625" style="2"/>
    <col min="13813" max="13813" width="17.140625" style="2" customWidth="1"/>
    <col min="13814" max="13814" width="8.42578125" style="2" customWidth="1"/>
    <col min="13815" max="13815" width="7.85546875" style="2" customWidth="1"/>
    <col min="13816" max="13832" width="7.140625" style="2" customWidth="1"/>
    <col min="13833" max="13833" width="7.5703125" style="2" customWidth="1"/>
    <col min="13834" max="13837" width="7.140625" style="2" customWidth="1"/>
    <col min="13838" max="14068" width="9.140625" style="2"/>
    <col min="14069" max="14069" width="17.140625" style="2" customWidth="1"/>
    <col min="14070" max="14070" width="8.42578125" style="2" customWidth="1"/>
    <col min="14071" max="14071" width="7.85546875" style="2" customWidth="1"/>
    <col min="14072" max="14088" width="7.140625" style="2" customWidth="1"/>
    <col min="14089" max="14089" width="7.5703125" style="2" customWidth="1"/>
    <col min="14090" max="14093" width="7.140625" style="2" customWidth="1"/>
    <col min="14094" max="14324" width="9.140625" style="2"/>
    <col min="14325" max="14325" width="17.140625" style="2" customWidth="1"/>
    <col min="14326" max="14326" width="8.42578125" style="2" customWidth="1"/>
    <col min="14327" max="14327" width="7.85546875" style="2" customWidth="1"/>
    <col min="14328" max="14344" width="7.140625" style="2" customWidth="1"/>
    <col min="14345" max="14345" width="7.5703125" style="2" customWidth="1"/>
    <col min="14346" max="14349" width="7.140625" style="2" customWidth="1"/>
    <col min="14350" max="14580" width="9.140625" style="2"/>
    <col min="14581" max="14581" width="17.140625" style="2" customWidth="1"/>
    <col min="14582" max="14582" width="8.42578125" style="2" customWidth="1"/>
    <col min="14583" max="14583" width="7.85546875" style="2" customWidth="1"/>
    <col min="14584" max="14600" width="7.140625" style="2" customWidth="1"/>
    <col min="14601" max="14601" width="7.5703125" style="2" customWidth="1"/>
    <col min="14602" max="14605" width="7.140625" style="2" customWidth="1"/>
    <col min="14606" max="14836" width="9.140625" style="2"/>
    <col min="14837" max="14837" width="17.140625" style="2" customWidth="1"/>
    <col min="14838" max="14838" width="8.42578125" style="2" customWidth="1"/>
    <col min="14839" max="14839" width="7.85546875" style="2" customWidth="1"/>
    <col min="14840" max="14856" width="7.140625" style="2" customWidth="1"/>
    <col min="14857" max="14857" width="7.5703125" style="2" customWidth="1"/>
    <col min="14858" max="14861" width="7.140625" style="2" customWidth="1"/>
    <col min="14862" max="15092" width="9.140625" style="2"/>
    <col min="15093" max="15093" width="17.140625" style="2" customWidth="1"/>
    <col min="15094" max="15094" width="8.42578125" style="2" customWidth="1"/>
    <col min="15095" max="15095" width="7.85546875" style="2" customWidth="1"/>
    <col min="15096" max="15112" width="7.140625" style="2" customWidth="1"/>
    <col min="15113" max="15113" width="7.5703125" style="2" customWidth="1"/>
    <col min="15114" max="15117" width="7.140625" style="2" customWidth="1"/>
    <col min="15118" max="15348" width="9.140625" style="2"/>
    <col min="15349" max="15349" width="17.140625" style="2" customWidth="1"/>
    <col min="15350" max="15350" width="8.42578125" style="2" customWidth="1"/>
    <col min="15351" max="15351" width="7.85546875" style="2" customWidth="1"/>
    <col min="15352" max="15368" width="7.140625" style="2" customWidth="1"/>
    <col min="15369" max="15369" width="7.5703125" style="2" customWidth="1"/>
    <col min="15370" max="15373" width="7.140625" style="2" customWidth="1"/>
    <col min="15374" max="15604" width="9.140625" style="2"/>
    <col min="15605" max="15605" width="17.140625" style="2" customWidth="1"/>
    <col min="15606" max="15606" width="8.42578125" style="2" customWidth="1"/>
    <col min="15607" max="15607" width="7.85546875" style="2" customWidth="1"/>
    <col min="15608" max="15624" width="7.140625" style="2" customWidth="1"/>
    <col min="15625" max="15625" width="7.5703125" style="2" customWidth="1"/>
    <col min="15626" max="15629" width="7.140625" style="2" customWidth="1"/>
    <col min="15630" max="15860" width="9.140625" style="2"/>
    <col min="15861" max="15861" width="17.140625" style="2" customWidth="1"/>
    <col min="15862" max="15862" width="8.42578125" style="2" customWidth="1"/>
    <col min="15863" max="15863" width="7.85546875" style="2" customWidth="1"/>
    <col min="15864" max="15880" width="7.140625" style="2" customWidth="1"/>
    <col min="15881" max="15881" width="7.5703125" style="2" customWidth="1"/>
    <col min="15882" max="15885" width="7.140625" style="2" customWidth="1"/>
    <col min="15886" max="16116" width="9.140625" style="2"/>
    <col min="16117" max="16117" width="17.140625" style="2" customWidth="1"/>
    <col min="16118" max="16118" width="8.42578125" style="2" customWidth="1"/>
    <col min="16119" max="16119" width="7.85546875" style="2" customWidth="1"/>
    <col min="16120" max="16136" width="7.140625" style="2" customWidth="1"/>
    <col min="16137" max="16137" width="7.5703125" style="2" customWidth="1"/>
    <col min="16138" max="16141" width="7.140625" style="2" customWidth="1"/>
    <col min="16142" max="16384" width="9.140625" style="2"/>
  </cols>
  <sheetData>
    <row r="1" spans="1:98" ht="15.75" thickBot="1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8"/>
      <c r="O1" s="8"/>
      <c r="P1" s="8"/>
      <c r="Q1" s="8"/>
      <c r="R1" s="8"/>
      <c r="S1" s="8"/>
      <c r="T1" s="8"/>
      <c r="U1" s="8"/>
    </row>
    <row r="2" spans="1:98" s="4" customFormat="1" ht="154.5" customHeight="1" thickBot="1" x14ac:dyDescent="0.25">
      <c r="A2" s="43" t="s">
        <v>1</v>
      </c>
      <c r="B2" s="45" t="s">
        <v>6</v>
      </c>
      <c r="C2" s="46"/>
      <c r="D2" s="45" t="s">
        <v>7</v>
      </c>
      <c r="E2" s="46"/>
      <c r="F2" s="45" t="s">
        <v>12</v>
      </c>
      <c r="G2" s="46"/>
      <c r="H2" s="49" t="s">
        <v>13</v>
      </c>
      <c r="I2" s="50"/>
      <c r="J2" s="47" t="s">
        <v>18</v>
      </c>
      <c r="K2" s="48"/>
      <c r="L2" s="45" t="s">
        <v>14</v>
      </c>
      <c r="M2" s="46"/>
      <c r="N2" s="39" t="s">
        <v>19</v>
      </c>
      <c r="O2" s="40"/>
      <c r="P2" s="39" t="s">
        <v>20</v>
      </c>
      <c r="Q2" s="51"/>
      <c r="R2" s="52" t="s">
        <v>21</v>
      </c>
      <c r="S2" s="51"/>
      <c r="T2" s="52" t="s">
        <v>22</v>
      </c>
      <c r="U2" s="51"/>
      <c r="V2" s="52" t="s">
        <v>23</v>
      </c>
      <c r="W2" s="51"/>
      <c r="X2" s="52">
        <v>45904</v>
      </c>
      <c r="Y2" s="51"/>
      <c r="Z2" s="52" t="s">
        <v>17</v>
      </c>
      <c r="AA2" s="51"/>
      <c r="AC2" s="3"/>
      <c r="AD2" s="3"/>
      <c r="AM2" s="3"/>
      <c r="AN2" s="3"/>
      <c r="AW2" s="3"/>
      <c r="AX2" s="3"/>
      <c r="BG2" s="3"/>
      <c r="BH2" s="3"/>
      <c r="BQ2" s="3"/>
      <c r="BR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98" ht="13.5" customHeight="1" thickBot="1" x14ac:dyDescent="0.3">
      <c r="A3" s="44"/>
      <c r="B3" s="19" t="s">
        <v>2</v>
      </c>
      <c r="C3" s="9" t="s">
        <v>3</v>
      </c>
      <c r="D3" s="19" t="s">
        <v>2</v>
      </c>
      <c r="E3" s="9" t="s">
        <v>3</v>
      </c>
      <c r="F3" s="19" t="s">
        <v>2</v>
      </c>
      <c r="G3" s="9" t="s">
        <v>3</v>
      </c>
      <c r="H3" s="19" t="s">
        <v>2</v>
      </c>
      <c r="I3" s="9" t="s">
        <v>3</v>
      </c>
      <c r="J3" s="19" t="s">
        <v>2</v>
      </c>
      <c r="K3" s="9" t="s">
        <v>3</v>
      </c>
      <c r="L3" s="19" t="s">
        <v>2</v>
      </c>
      <c r="M3" s="9" t="s">
        <v>3</v>
      </c>
      <c r="N3" s="19" t="s">
        <v>2</v>
      </c>
      <c r="O3" s="9" t="s">
        <v>3</v>
      </c>
      <c r="P3" s="36"/>
      <c r="Q3" s="36"/>
      <c r="R3" s="19" t="s">
        <v>2</v>
      </c>
      <c r="S3" s="9" t="s">
        <v>3</v>
      </c>
      <c r="T3" s="19" t="s">
        <v>2</v>
      </c>
      <c r="U3" s="9" t="s">
        <v>3</v>
      </c>
      <c r="V3" s="19" t="s">
        <v>2</v>
      </c>
      <c r="W3" s="9" t="s">
        <v>3</v>
      </c>
      <c r="X3" s="19" t="s">
        <v>2</v>
      </c>
      <c r="Y3" s="9" t="s">
        <v>3</v>
      </c>
      <c r="Z3" s="19" t="s">
        <v>2</v>
      </c>
      <c r="AA3" s="9" t="s">
        <v>3</v>
      </c>
    </row>
    <row r="4" spans="1:98" ht="15" customHeight="1" x14ac:dyDescent="0.25">
      <c r="A4" s="20" t="s">
        <v>8</v>
      </c>
      <c r="B4" s="10">
        <v>10800</v>
      </c>
      <c r="C4" s="11">
        <f>B4+1600</f>
        <v>12400</v>
      </c>
      <c r="D4" s="10">
        <v>12200</v>
      </c>
      <c r="E4" s="11">
        <f t="shared" ref="C4:E11" si="0">D4+1600</f>
        <v>13800</v>
      </c>
      <c r="F4" s="10">
        <v>12700</v>
      </c>
      <c r="G4" s="11">
        <f t="shared" ref="G4:G11" si="1">F4+1600</f>
        <v>14300</v>
      </c>
      <c r="H4" s="12">
        <v>14100</v>
      </c>
      <c r="I4" s="11">
        <f t="shared" ref="I4:I11" si="2">H4+1600</f>
        <v>15700</v>
      </c>
      <c r="J4" s="12">
        <v>16000</v>
      </c>
      <c r="K4" s="11">
        <f t="shared" ref="K4:K11" si="3">J4+1600</f>
        <v>17600</v>
      </c>
      <c r="L4" s="10">
        <v>17300</v>
      </c>
      <c r="M4" s="11">
        <f t="shared" ref="M4:M11" si="4">L4+1600</f>
        <v>18900</v>
      </c>
      <c r="N4" s="23">
        <v>18400</v>
      </c>
      <c r="O4" s="24">
        <f t="shared" ref="O4:O11" si="5">N4+1600</f>
        <v>20000</v>
      </c>
      <c r="P4" s="23">
        <v>19300</v>
      </c>
      <c r="Q4" s="24">
        <f t="shared" ref="Q4:Q8" si="6">P4+1600</f>
        <v>20900</v>
      </c>
      <c r="R4" s="23">
        <v>20400</v>
      </c>
      <c r="S4" s="24">
        <f t="shared" ref="S4:S11" si="7">R4+1600</f>
        <v>22000</v>
      </c>
      <c r="T4" s="23">
        <v>21600</v>
      </c>
      <c r="U4" s="24">
        <f t="shared" ref="U4:U11" si="8">T4+1600</f>
        <v>23200</v>
      </c>
      <c r="V4" s="23">
        <v>23100</v>
      </c>
      <c r="W4" s="24">
        <f t="shared" ref="W4:W11" si="9">V4+1600</f>
        <v>24700</v>
      </c>
      <c r="X4" s="23">
        <v>26400</v>
      </c>
      <c r="Y4" s="24">
        <f t="shared" ref="Y4:Y11" si="10">X4+1600</f>
        <v>28000</v>
      </c>
      <c r="Z4" s="23">
        <v>31000</v>
      </c>
      <c r="AA4" s="24">
        <f t="shared" ref="AA4:AA11" si="11">Z4+1600</f>
        <v>32600</v>
      </c>
    </row>
    <row r="5" spans="1:98" ht="15" customHeight="1" x14ac:dyDescent="0.25">
      <c r="A5" s="21" t="s">
        <v>9</v>
      </c>
      <c r="B5" s="13">
        <f>B4+1800</f>
        <v>12600</v>
      </c>
      <c r="C5" s="14">
        <f t="shared" si="0"/>
        <v>14200</v>
      </c>
      <c r="D5" s="13">
        <f>D4+1800</f>
        <v>14000</v>
      </c>
      <c r="E5" s="14">
        <f t="shared" si="0"/>
        <v>15600</v>
      </c>
      <c r="F5" s="13">
        <f>F4+1800</f>
        <v>14500</v>
      </c>
      <c r="G5" s="14">
        <f t="shared" si="1"/>
        <v>16100</v>
      </c>
      <c r="H5" s="13">
        <f>H4+1800</f>
        <v>15900</v>
      </c>
      <c r="I5" s="14">
        <f t="shared" si="2"/>
        <v>17500</v>
      </c>
      <c r="J5" s="13">
        <f>J4+2000</f>
        <v>18000</v>
      </c>
      <c r="K5" s="14">
        <f t="shared" si="3"/>
        <v>19600</v>
      </c>
      <c r="L5" s="13">
        <f>L4+2000</f>
        <v>19300</v>
      </c>
      <c r="M5" s="14">
        <f t="shared" si="4"/>
        <v>20900</v>
      </c>
      <c r="N5" s="25">
        <f>N4+2000</f>
        <v>20400</v>
      </c>
      <c r="O5" s="26">
        <f t="shared" si="5"/>
        <v>22000</v>
      </c>
      <c r="P5" s="25">
        <f>P4+2000</f>
        <v>21300</v>
      </c>
      <c r="Q5" s="26">
        <f t="shared" si="6"/>
        <v>22900</v>
      </c>
      <c r="R5" s="25">
        <f>R4+2500</f>
        <v>22900</v>
      </c>
      <c r="S5" s="26">
        <f t="shared" si="7"/>
        <v>24500</v>
      </c>
      <c r="T5" s="25">
        <f>T4+2500</f>
        <v>24100</v>
      </c>
      <c r="U5" s="27">
        <f t="shared" si="8"/>
        <v>25700</v>
      </c>
      <c r="V5" s="25">
        <f>V4+2500</f>
        <v>25600</v>
      </c>
      <c r="W5" s="27">
        <f t="shared" si="9"/>
        <v>27200</v>
      </c>
      <c r="X5" s="28">
        <f>X4+2500</f>
        <v>28900</v>
      </c>
      <c r="Y5" s="26">
        <f t="shared" si="10"/>
        <v>30500</v>
      </c>
      <c r="Z5" s="28">
        <f>Z4+2500</f>
        <v>33500</v>
      </c>
      <c r="AA5" s="26">
        <f t="shared" si="11"/>
        <v>35100</v>
      </c>
    </row>
    <row r="6" spans="1:98" ht="15" customHeight="1" x14ac:dyDescent="0.25">
      <c r="A6" s="21" t="s">
        <v>10</v>
      </c>
      <c r="B6" s="15">
        <f>B4+2200</f>
        <v>13000</v>
      </c>
      <c r="C6" s="16">
        <f t="shared" si="0"/>
        <v>14600</v>
      </c>
      <c r="D6" s="15">
        <f>D4+2200</f>
        <v>14400</v>
      </c>
      <c r="E6" s="16">
        <f t="shared" si="0"/>
        <v>16000</v>
      </c>
      <c r="F6" s="15">
        <f>F4+2200</f>
        <v>14900</v>
      </c>
      <c r="G6" s="16">
        <f t="shared" si="1"/>
        <v>16500</v>
      </c>
      <c r="H6" s="15">
        <f>H4+2200</f>
        <v>16300</v>
      </c>
      <c r="I6" s="16">
        <f t="shared" si="2"/>
        <v>17900</v>
      </c>
      <c r="J6" s="15">
        <f>J4+2500</f>
        <v>18500</v>
      </c>
      <c r="K6" s="16">
        <f t="shared" si="3"/>
        <v>20100</v>
      </c>
      <c r="L6" s="15">
        <f>L4+2500</f>
        <v>19800</v>
      </c>
      <c r="M6" s="16">
        <f t="shared" si="4"/>
        <v>21400</v>
      </c>
      <c r="N6" s="29">
        <f>N4+2500</f>
        <v>20900</v>
      </c>
      <c r="O6" s="30">
        <f t="shared" si="5"/>
        <v>22500</v>
      </c>
      <c r="P6" s="29">
        <f>P4+2500</f>
        <v>21800</v>
      </c>
      <c r="Q6" s="30">
        <f t="shared" si="6"/>
        <v>23400</v>
      </c>
      <c r="R6" s="29">
        <f>R4+5000</f>
        <v>25400</v>
      </c>
      <c r="S6" s="30">
        <f t="shared" si="7"/>
        <v>27000</v>
      </c>
      <c r="T6" s="29">
        <f>T4+5000</f>
        <v>26600</v>
      </c>
      <c r="U6" s="31">
        <f t="shared" si="8"/>
        <v>28200</v>
      </c>
      <c r="V6" s="29">
        <f>V4+5000</f>
        <v>28100</v>
      </c>
      <c r="W6" s="31">
        <f t="shared" si="9"/>
        <v>29700</v>
      </c>
      <c r="X6" s="28">
        <f>X4+5000</f>
        <v>31400</v>
      </c>
      <c r="Y6" s="30">
        <f t="shared" si="10"/>
        <v>33000</v>
      </c>
      <c r="Z6" s="28">
        <f>Z4+5000</f>
        <v>36000</v>
      </c>
      <c r="AA6" s="30">
        <f t="shared" si="11"/>
        <v>37600</v>
      </c>
    </row>
    <row r="7" spans="1:98" ht="15" customHeight="1" x14ac:dyDescent="0.25">
      <c r="A7" s="21" t="s">
        <v>11</v>
      </c>
      <c r="B7" s="13">
        <f>B4+3000</f>
        <v>13800</v>
      </c>
      <c r="C7" s="14">
        <f t="shared" si="0"/>
        <v>15400</v>
      </c>
      <c r="D7" s="13">
        <f>D4+3000</f>
        <v>15200</v>
      </c>
      <c r="E7" s="14">
        <f t="shared" si="0"/>
        <v>16800</v>
      </c>
      <c r="F7" s="13">
        <f>F4+3000</f>
        <v>15700</v>
      </c>
      <c r="G7" s="14">
        <f t="shared" si="1"/>
        <v>17300</v>
      </c>
      <c r="H7" s="13">
        <f>H4+3000</f>
        <v>17100</v>
      </c>
      <c r="I7" s="14">
        <f t="shared" si="2"/>
        <v>18700</v>
      </c>
      <c r="J7" s="13">
        <f>J4+5000</f>
        <v>21000</v>
      </c>
      <c r="K7" s="14">
        <f t="shared" si="3"/>
        <v>22600</v>
      </c>
      <c r="L7" s="13">
        <f>L4+5000</f>
        <v>22300</v>
      </c>
      <c r="M7" s="14">
        <f t="shared" si="4"/>
        <v>23900</v>
      </c>
      <c r="N7" s="25">
        <f>N4+5000</f>
        <v>23400</v>
      </c>
      <c r="O7" s="26">
        <f t="shared" si="5"/>
        <v>25000</v>
      </c>
      <c r="P7" s="25">
        <f>P4+5000</f>
        <v>24300</v>
      </c>
      <c r="Q7" s="26">
        <f t="shared" si="6"/>
        <v>25900</v>
      </c>
      <c r="R7" s="25">
        <f>R4+8000</f>
        <v>28400</v>
      </c>
      <c r="S7" s="26">
        <f t="shared" si="7"/>
        <v>30000</v>
      </c>
      <c r="T7" s="25">
        <f>T4+8000</f>
        <v>29600</v>
      </c>
      <c r="U7" s="27">
        <f t="shared" si="8"/>
        <v>31200</v>
      </c>
      <c r="V7" s="25">
        <f>V4+8000</f>
        <v>31100</v>
      </c>
      <c r="W7" s="27">
        <f t="shared" si="9"/>
        <v>32700</v>
      </c>
      <c r="X7" s="28">
        <f>X4+8000</f>
        <v>34400</v>
      </c>
      <c r="Y7" s="26">
        <f t="shared" si="10"/>
        <v>36000</v>
      </c>
      <c r="Z7" s="28">
        <f>Z4+8000</f>
        <v>39000</v>
      </c>
      <c r="AA7" s="26">
        <f t="shared" si="11"/>
        <v>40600</v>
      </c>
    </row>
    <row r="8" spans="1:98" ht="15" customHeight="1" x14ac:dyDescent="0.25">
      <c r="A8" s="21" t="s">
        <v>5</v>
      </c>
      <c r="B8" s="15">
        <f>B4+6000</f>
        <v>16800</v>
      </c>
      <c r="C8" s="16">
        <f t="shared" si="0"/>
        <v>18400</v>
      </c>
      <c r="D8" s="15">
        <f>D4+6000</f>
        <v>18200</v>
      </c>
      <c r="E8" s="16">
        <f t="shared" si="0"/>
        <v>19800</v>
      </c>
      <c r="F8" s="15">
        <f>F4+6000</f>
        <v>18700</v>
      </c>
      <c r="G8" s="16">
        <f t="shared" si="1"/>
        <v>20300</v>
      </c>
      <c r="H8" s="15">
        <f>H4+6000</f>
        <v>20100</v>
      </c>
      <c r="I8" s="16">
        <f t="shared" si="2"/>
        <v>21700</v>
      </c>
      <c r="J8" s="15">
        <f>J4+7000</f>
        <v>23000</v>
      </c>
      <c r="K8" s="16">
        <f t="shared" si="3"/>
        <v>24600</v>
      </c>
      <c r="L8" s="15">
        <f>L4+7000</f>
        <v>24300</v>
      </c>
      <c r="M8" s="16">
        <f t="shared" si="4"/>
        <v>25900</v>
      </c>
      <c r="N8" s="29">
        <f>N4+7000</f>
        <v>25400</v>
      </c>
      <c r="O8" s="30">
        <f t="shared" si="5"/>
        <v>27000</v>
      </c>
      <c r="P8" s="29">
        <f>P4+7000</f>
        <v>26300</v>
      </c>
      <c r="Q8" s="30">
        <f t="shared" si="6"/>
        <v>27900</v>
      </c>
      <c r="R8" s="29">
        <f>R4+12000</f>
        <v>32400</v>
      </c>
      <c r="S8" s="30">
        <f t="shared" si="7"/>
        <v>34000</v>
      </c>
      <c r="T8" s="29">
        <f>T4+12000</f>
        <v>33600</v>
      </c>
      <c r="U8" s="31">
        <f t="shared" si="8"/>
        <v>35200</v>
      </c>
      <c r="V8" s="29">
        <f>V4+12000</f>
        <v>35100</v>
      </c>
      <c r="W8" s="31">
        <f t="shared" si="9"/>
        <v>36700</v>
      </c>
      <c r="X8" s="28">
        <f>X4+12000</f>
        <v>38400</v>
      </c>
      <c r="Y8" s="30">
        <f t="shared" si="10"/>
        <v>40000</v>
      </c>
      <c r="Z8" s="28">
        <f>Z4+12000</f>
        <v>43000</v>
      </c>
      <c r="AA8" s="30">
        <f t="shared" si="11"/>
        <v>44600</v>
      </c>
    </row>
    <row r="9" spans="1:98" ht="18" x14ac:dyDescent="0.25">
      <c r="A9" s="37" t="s">
        <v>15</v>
      </c>
      <c r="B9" s="29">
        <f>B4+4500</f>
        <v>15300</v>
      </c>
      <c r="C9" s="30">
        <f t="shared" si="0"/>
        <v>16900</v>
      </c>
      <c r="D9" s="29">
        <f>D4+4500</f>
        <v>16700</v>
      </c>
      <c r="E9" s="30">
        <f t="shared" si="0"/>
        <v>18300</v>
      </c>
      <c r="F9" s="29">
        <f>F4+4500</f>
        <v>17200</v>
      </c>
      <c r="G9" s="30">
        <f t="shared" si="1"/>
        <v>18800</v>
      </c>
      <c r="H9" s="29">
        <f>H4+4500</f>
        <v>18600</v>
      </c>
      <c r="I9" s="30">
        <f t="shared" si="2"/>
        <v>20200</v>
      </c>
      <c r="J9" s="29">
        <f>J4+6000</f>
        <v>22000</v>
      </c>
      <c r="K9" s="30">
        <f>J9+1600</f>
        <v>23600</v>
      </c>
      <c r="L9" s="29">
        <f>L4+6000</f>
        <v>23300</v>
      </c>
      <c r="M9" s="30">
        <f>L9+1600</f>
        <v>24900</v>
      </c>
      <c r="N9" s="29">
        <f>N4+6000</f>
        <v>24400</v>
      </c>
      <c r="O9" s="30">
        <f>N9+1600</f>
        <v>26000</v>
      </c>
      <c r="P9" s="29">
        <f>P4+6000</f>
        <v>25300</v>
      </c>
      <c r="Q9" s="30">
        <f>P9+1600</f>
        <v>26900</v>
      </c>
      <c r="R9" s="29">
        <f>R4+10000</f>
        <v>30400</v>
      </c>
      <c r="S9" s="30">
        <f>R9+1600</f>
        <v>32000</v>
      </c>
      <c r="T9" s="29">
        <f>T4+10000</f>
        <v>31600</v>
      </c>
      <c r="U9" s="31">
        <f>T9+1600</f>
        <v>33200</v>
      </c>
      <c r="V9" s="29">
        <f>V4+10000</f>
        <v>33100</v>
      </c>
      <c r="W9" s="31">
        <f>V9+1600</f>
        <v>34700</v>
      </c>
      <c r="X9" s="28">
        <f>X4+10000</f>
        <v>36400</v>
      </c>
      <c r="Y9" s="30">
        <f>X9+1600</f>
        <v>38000</v>
      </c>
      <c r="Z9" s="28">
        <f>Z4+10000</f>
        <v>41000</v>
      </c>
      <c r="AA9" s="30">
        <f>Z9+1600</f>
        <v>42600</v>
      </c>
    </row>
    <row r="10" spans="1:98" ht="18" x14ac:dyDescent="0.25">
      <c r="A10" s="38" t="s">
        <v>16</v>
      </c>
      <c r="B10" s="15">
        <f>B4+7000</f>
        <v>17800</v>
      </c>
      <c r="C10" s="16">
        <f t="shared" si="0"/>
        <v>19400</v>
      </c>
      <c r="D10" s="15">
        <f>D4+7000</f>
        <v>19200</v>
      </c>
      <c r="E10" s="16">
        <f t="shared" si="0"/>
        <v>20800</v>
      </c>
      <c r="F10" s="15">
        <f>F4+7000</f>
        <v>19700</v>
      </c>
      <c r="G10" s="16">
        <f t="shared" si="1"/>
        <v>21300</v>
      </c>
      <c r="H10" s="15">
        <f>H4+7000</f>
        <v>21100</v>
      </c>
      <c r="I10" s="16">
        <f t="shared" si="2"/>
        <v>22700</v>
      </c>
      <c r="J10" s="15">
        <f>J4+9000</f>
        <v>25000</v>
      </c>
      <c r="K10" s="16">
        <f t="shared" si="3"/>
        <v>26600</v>
      </c>
      <c r="L10" s="15">
        <f>L4+9000</f>
        <v>26300</v>
      </c>
      <c r="M10" s="16">
        <f t="shared" si="4"/>
        <v>27900</v>
      </c>
      <c r="N10" s="29">
        <f>N4+9000</f>
        <v>27400</v>
      </c>
      <c r="O10" s="30">
        <f t="shared" si="5"/>
        <v>29000</v>
      </c>
      <c r="P10" s="29">
        <f>P4+9000</f>
        <v>28300</v>
      </c>
      <c r="Q10" s="30">
        <f t="shared" ref="Q10:Q11" si="12">P10+1600</f>
        <v>29900</v>
      </c>
      <c r="R10" s="29">
        <f>R4+18000</f>
        <v>38400</v>
      </c>
      <c r="S10" s="30">
        <f t="shared" si="7"/>
        <v>40000</v>
      </c>
      <c r="T10" s="29">
        <f>T4+18000</f>
        <v>39600</v>
      </c>
      <c r="U10" s="31">
        <f t="shared" si="8"/>
        <v>41200</v>
      </c>
      <c r="V10" s="29">
        <f>V4+18000</f>
        <v>41100</v>
      </c>
      <c r="W10" s="31">
        <f t="shared" si="9"/>
        <v>42700</v>
      </c>
      <c r="X10" s="28">
        <f>X4+18000</f>
        <v>44400</v>
      </c>
      <c r="Y10" s="30">
        <f t="shared" si="10"/>
        <v>46000</v>
      </c>
      <c r="Z10" s="28">
        <f>Z4+18000</f>
        <v>49000</v>
      </c>
      <c r="AA10" s="30">
        <f t="shared" si="11"/>
        <v>50600</v>
      </c>
    </row>
    <row r="11" spans="1:98" ht="15" customHeight="1" thickBot="1" x14ac:dyDescent="0.3">
      <c r="A11" s="22" t="s">
        <v>4</v>
      </c>
      <c r="B11" s="17">
        <f>B4+18000</f>
        <v>28800</v>
      </c>
      <c r="C11" s="18">
        <f t="shared" si="0"/>
        <v>30400</v>
      </c>
      <c r="D11" s="17">
        <f>D4+18000</f>
        <v>30200</v>
      </c>
      <c r="E11" s="18">
        <f t="shared" si="0"/>
        <v>31800</v>
      </c>
      <c r="F11" s="17">
        <f>F4+18000</f>
        <v>30700</v>
      </c>
      <c r="G11" s="18">
        <f t="shared" si="1"/>
        <v>32300</v>
      </c>
      <c r="H11" s="17">
        <f>H4+18000</f>
        <v>32100</v>
      </c>
      <c r="I11" s="18">
        <f t="shared" si="2"/>
        <v>33700</v>
      </c>
      <c r="J11" s="17">
        <f>J4+25000</f>
        <v>41000</v>
      </c>
      <c r="K11" s="18">
        <f t="shared" si="3"/>
        <v>42600</v>
      </c>
      <c r="L11" s="17">
        <f>L4+25000</f>
        <v>42300</v>
      </c>
      <c r="M11" s="18">
        <f t="shared" si="4"/>
        <v>43900</v>
      </c>
      <c r="N11" s="32">
        <f>N4+25000</f>
        <v>43400</v>
      </c>
      <c r="O11" s="33">
        <f t="shared" si="5"/>
        <v>45000</v>
      </c>
      <c r="P11" s="32">
        <f>P4+25000</f>
        <v>44300</v>
      </c>
      <c r="Q11" s="33">
        <f t="shared" si="12"/>
        <v>45900</v>
      </c>
      <c r="R11" s="32">
        <f>R4+35000</f>
        <v>55400</v>
      </c>
      <c r="S11" s="33">
        <f t="shared" si="7"/>
        <v>57000</v>
      </c>
      <c r="T11" s="32">
        <f>T4+35000</f>
        <v>56600</v>
      </c>
      <c r="U11" s="34">
        <f t="shared" si="8"/>
        <v>58200</v>
      </c>
      <c r="V11" s="32">
        <f>V4+35000</f>
        <v>58100</v>
      </c>
      <c r="W11" s="34">
        <f t="shared" si="9"/>
        <v>59700</v>
      </c>
      <c r="X11" s="35">
        <f>X4+35000</f>
        <v>61400</v>
      </c>
      <c r="Y11" s="33">
        <f t="shared" si="10"/>
        <v>63000</v>
      </c>
      <c r="Z11" s="35">
        <f>Z4+35000</f>
        <v>66000</v>
      </c>
      <c r="AA11" s="33">
        <f t="shared" si="11"/>
        <v>67600</v>
      </c>
    </row>
    <row r="12" spans="1:98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</row>
  </sheetData>
  <mergeCells count="15">
    <mergeCell ref="P2:Q2"/>
    <mergeCell ref="V2:W2"/>
    <mergeCell ref="X2:Y2"/>
    <mergeCell ref="Z2:AA2"/>
    <mergeCell ref="R2:S2"/>
    <mergeCell ref="T2:U2"/>
    <mergeCell ref="N2:O2"/>
    <mergeCell ref="A1:M1"/>
    <mergeCell ref="A2:A3"/>
    <mergeCell ref="D2:E2"/>
    <mergeCell ref="F2:G2"/>
    <mergeCell ref="B2:C2"/>
    <mergeCell ref="J2:K2"/>
    <mergeCell ref="L2:M2"/>
    <mergeCell ref="H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Official rates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RE</dc:creator>
  <cp:lastModifiedBy>vmikhalkina</cp:lastModifiedBy>
  <dcterms:created xsi:type="dcterms:W3CDTF">2018-03-15T07:32:45Z</dcterms:created>
  <dcterms:modified xsi:type="dcterms:W3CDTF">2025-06-27T13:43:08Z</dcterms:modified>
</cp:coreProperties>
</file>