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ikhalkina\Desktop\Мои документы\Релиз Тур\ПРАЙС ЛИСТЫ 2024\ПУЛЛМАН И МЕРКЮР СОЧИ ЦЕНТР\"/>
    </mc:Choice>
  </mc:AlternateContent>
  <bookViews>
    <workbookView xWindow="0" yWindow="0" windowWidth="28800" windowHeight="11835"/>
  </bookViews>
  <sheets>
    <sheet name="Official rates" sheetId="1" r:id="rId1"/>
  </sheets>
  <calcPr calcId="162913"/>
</workbook>
</file>

<file path=xl/calcChain.xml><?xml version="1.0" encoding="utf-8"?>
<calcChain xmlns="http://schemas.openxmlformats.org/spreadsheetml/2006/main">
  <c r="V10" i="1" l="1"/>
  <c r="W10" i="1" s="1"/>
  <c r="T10" i="1"/>
  <c r="U10" i="1" s="1"/>
  <c r="R10" i="1"/>
  <c r="S10" i="1" s="1"/>
  <c r="P10" i="1"/>
  <c r="Q10" i="1" s="1"/>
  <c r="N10" i="1"/>
  <c r="O10" i="1" s="1"/>
  <c r="L10" i="1"/>
  <c r="M10" i="1" s="1"/>
  <c r="J10" i="1"/>
  <c r="K10" i="1" s="1"/>
  <c r="H10" i="1"/>
  <c r="I10" i="1" s="1"/>
  <c r="F10" i="1"/>
  <c r="G10" i="1" s="1"/>
  <c r="D10" i="1"/>
  <c r="E10" i="1" s="1"/>
  <c r="B10" i="1"/>
  <c r="C10" i="1" s="1"/>
  <c r="V9" i="1"/>
  <c r="W9" i="1" s="1"/>
  <c r="T9" i="1"/>
  <c r="U9" i="1" s="1"/>
  <c r="R9" i="1"/>
  <c r="S9" i="1" s="1"/>
  <c r="P9" i="1"/>
  <c r="Q9" i="1" s="1"/>
  <c r="N9" i="1"/>
  <c r="O9" i="1" s="1"/>
  <c r="L9" i="1"/>
  <c r="M9" i="1" s="1"/>
  <c r="J9" i="1"/>
  <c r="K9" i="1" s="1"/>
  <c r="H9" i="1"/>
  <c r="I9" i="1" s="1"/>
  <c r="F9" i="1"/>
  <c r="G9" i="1" s="1"/>
  <c r="D9" i="1"/>
  <c r="E9" i="1" s="1"/>
  <c r="B9" i="1"/>
  <c r="C9" i="1" s="1"/>
  <c r="V8" i="1"/>
  <c r="W8" i="1" s="1"/>
  <c r="T8" i="1"/>
  <c r="U8" i="1" s="1"/>
  <c r="R8" i="1"/>
  <c r="S8" i="1" s="1"/>
  <c r="P8" i="1"/>
  <c r="Q8" i="1" s="1"/>
  <c r="N8" i="1"/>
  <c r="O8" i="1" s="1"/>
  <c r="L8" i="1"/>
  <c r="M8" i="1" s="1"/>
  <c r="J8" i="1"/>
  <c r="K8" i="1" s="1"/>
  <c r="H8" i="1"/>
  <c r="I8" i="1" s="1"/>
  <c r="F8" i="1"/>
  <c r="G8" i="1" s="1"/>
  <c r="D8" i="1"/>
  <c r="E8" i="1" s="1"/>
  <c r="B8" i="1"/>
  <c r="C8" i="1" s="1"/>
  <c r="V7" i="1"/>
  <c r="W7" i="1" s="1"/>
  <c r="T7" i="1"/>
  <c r="U7" i="1" s="1"/>
  <c r="R7" i="1"/>
  <c r="S7" i="1" s="1"/>
  <c r="P7" i="1"/>
  <c r="Q7" i="1" s="1"/>
  <c r="N7" i="1"/>
  <c r="O7" i="1" s="1"/>
  <c r="L7" i="1"/>
  <c r="M7" i="1" s="1"/>
  <c r="J7" i="1"/>
  <c r="K7" i="1" s="1"/>
  <c r="H7" i="1"/>
  <c r="I7" i="1" s="1"/>
  <c r="F7" i="1"/>
  <c r="G7" i="1" s="1"/>
  <c r="D7" i="1"/>
  <c r="E7" i="1" s="1"/>
  <c r="B7" i="1"/>
  <c r="C7" i="1" s="1"/>
  <c r="V6" i="1"/>
  <c r="W6" i="1" s="1"/>
  <c r="T6" i="1"/>
  <c r="U6" i="1" s="1"/>
  <c r="R6" i="1"/>
  <c r="S6" i="1" s="1"/>
  <c r="P6" i="1"/>
  <c r="Q6" i="1" s="1"/>
  <c r="N6" i="1"/>
  <c r="O6" i="1" s="1"/>
  <c r="L6" i="1"/>
  <c r="M6" i="1" s="1"/>
  <c r="J6" i="1"/>
  <c r="K6" i="1" s="1"/>
  <c r="H6" i="1"/>
  <c r="I6" i="1" s="1"/>
  <c r="F6" i="1"/>
  <c r="G6" i="1" s="1"/>
  <c r="D6" i="1"/>
  <c r="E6" i="1" s="1"/>
  <c r="B6" i="1"/>
  <c r="C6" i="1" s="1"/>
  <c r="V5" i="1"/>
  <c r="W5" i="1" s="1"/>
  <c r="T5" i="1"/>
  <c r="U5" i="1" s="1"/>
  <c r="R5" i="1"/>
  <c r="S5" i="1" s="1"/>
  <c r="P5" i="1"/>
  <c r="Q5" i="1" s="1"/>
  <c r="N5" i="1"/>
  <c r="O5" i="1" s="1"/>
  <c r="L5" i="1"/>
  <c r="M5" i="1" s="1"/>
  <c r="J5" i="1"/>
  <c r="K5" i="1" s="1"/>
  <c r="H5" i="1"/>
  <c r="I5" i="1" s="1"/>
  <c r="F5" i="1"/>
  <c r="G5" i="1" s="1"/>
  <c r="D5" i="1"/>
  <c r="E5" i="1" s="1"/>
  <c r="B5" i="1"/>
  <c r="C5" i="1" s="1"/>
  <c r="W4" i="1"/>
  <c r="U4" i="1"/>
  <c r="S4" i="1"/>
  <c r="Q4" i="1"/>
  <c r="O4" i="1"/>
  <c r="M4" i="1"/>
  <c r="K4" i="1"/>
  <c r="I4" i="1"/>
  <c r="G4" i="1"/>
  <c r="E4" i="1"/>
  <c r="C4" i="1"/>
</calcChain>
</file>

<file path=xl/sharedStrings.xml><?xml version="1.0" encoding="utf-8"?>
<sst xmlns="http://schemas.openxmlformats.org/spreadsheetml/2006/main" count="43" uniqueCount="23">
  <si>
    <t>Official Rates</t>
  </si>
  <si>
    <t>Mercure Sochi Centre</t>
  </si>
  <si>
    <t>Sgl</t>
  </si>
  <si>
    <t>Dbl</t>
  </si>
  <si>
    <t>Suite</t>
  </si>
  <si>
    <t>Privilege with sofa</t>
  </si>
  <si>
    <t>Privilege with balcony</t>
  </si>
  <si>
    <t>Standard city view</t>
  </si>
  <si>
    <t>Executive city view</t>
  </si>
  <si>
    <t>Standard sea view</t>
  </si>
  <si>
    <t>Executive sea view</t>
  </si>
  <si>
    <t>BREAKFAST IS INCLUDED IN THE RATES</t>
  </si>
  <si>
    <t>08.12.24-29.12.24</t>
  </si>
  <si>
    <t>05.09.24-08.09.24</t>
  </si>
  <si>
    <t>07.11.24-07.12.24</t>
  </si>
  <si>
    <t>10.04.2024   21.04.24-23.04.24     18.10.24-06.11.24</t>
  </si>
  <si>
    <t xml:space="preserve">11.04.24-15.04.24    13.05.24-14.05.24   01.10.24-13.10.24   </t>
  </si>
  <si>
    <t xml:space="preserve">15.05.24-22.05.24 </t>
  </si>
  <si>
    <t xml:space="preserve">16.04.24-20.04.24    27.04.24-07.05.24   26.05.24-07.06.24   30.12.24-31.12.24        </t>
  </si>
  <si>
    <t>08.05.24-12.05.24   08.06.24-16.06.24   15.09.24-30.09.24</t>
  </si>
  <si>
    <t xml:space="preserve">24.04.24-26.04.24   23.05.24-25.05.24    19.08.24-04.09.24   09.09.24-14.09.24   14.10.24-17.10.24  </t>
  </si>
  <si>
    <t>17.06.24-22.06.24   19.07.24-04.08.24</t>
  </si>
  <si>
    <t>23.06.24-18.07.24  05.08.24-18.08.24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</si>
</sst>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</font>
    <font>
      <b/>
      <sz val="7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6"/>
      <name val="Arial"/>
      <family val="2"/>
    </font>
    <font>
      <b/>
      <sz val="8"/>
      <color rgb="FFFF0000"/>
      <name val="Arial"/>
      <family val="2"/>
    </font>
    <font>
      <sz val="6"/>
      <color theme="1"/>
      <name val="Arial"/>
      <family val="2"/>
    </font>
    <font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7" fillId="0" borderId="1" xfId="0" applyFont="1" applyBorder="1" applyAlignment="1">
      <alignment vertical="center"/>
    </xf>
    <xf numFmtId="0" fontId="0" fillId="0" borderId="3" xfId="0" applyBorder="1"/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4" borderId="3" xfId="9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4" borderId="11" xfId="9" applyFont="1" applyFill="1" applyBorder="1" applyAlignment="1">
      <alignment horizontal="center" vertical="center" wrapText="1"/>
    </xf>
    <xf numFmtId="0" fontId="10" fillId="4" borderId="21" xfId="9" applyFont="1" applyFill="1" applyBorder="1" applyAlignment="1">
      <alignment horizontal="center" vertical="center" wrapText="1"/>
    </xf>
    <xf numFmtId="14" fontId="10" fillId="4" borderId="1" xfId="9" applyNumberFormat="1" applyFont="1" applyFill="1" applyBorder="1" applyAlignment="1">
      <alignment horizontal="center" vertical="center" wrapText="1"/>
    </xf>
  </cellXfs>
  <cellStyles count="10">
    <cellStyle name="Comma 2" xfId="2"/>
    <cellStyle name="Comma 3" xfId="3"/>
    <cellStyle name="Normal 2" xfId="4"/>
    <cellStyle name="Normal 3" xfId="5"/>
    <cellStyle name="Normal 4" xfId="6"/>
    <cellStyle name="Normal 5" xfId="1"/>
    <cellStyle name="Normal 6" xfId="9"/>
    <cellStyle name="Percent 2" xfId="7"/>
    <cellStyle name="Percent 3" xf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"/>
  <sheetViews>
    <sheetView tabSelected="1" zoomScale="130" zoomScaleNormal="130" workbookViewId="0">
      <selection sqref="A1:M1"/>
    </sheetView>
  </sheetViews>
  <sheetFormatPr defaultRowHeight="15" x14ac:dyDescent="0.25"/>
  <cols>
    <col min="1" max="1" width="17.140625" style="2" customWidth="1"/>
    <col min="2" max="5" width="7.42578125" style="2" customWidth="1"/>
    <col min="6" max="11" width="7.140625" style="2" customWidth="1"/>
    <col min="12" max="23" width="7.5703125" style="2" customWidth="1"/>
    <col min="24" max="24" width="9.140625" style="2"/>
    <col min="25" max="26" width="9.140625" style="1"/>
    <col min="27" max="34" width="9.140625" style="2"/>
    <col min="35" max="36" width="9.140625" style="1"/>
    <col min="37" max="44" width="9.140625" style="2"/>
    <col min="45" max="46" width="9.140625" style="1"/>
    <col min="47" max="54" width="9.140625" style="2"/>
    <col min="55" max="56" width="9.140625" style="1"/>
    <col min="57" max="64" width="9.140625" style="2"/>
    <col min="65" max="66" width="9.140625" style="1"/>
    <col min="67" max="74" width="9.140625" style="2"/>
    <col min="75" max="76" width="9.140625" style="1"/>
    <col min="77" max="84" width="9.140625" style="2"/>
    <col min="85" max="104" width="9.140625" style="1"/>
    <col min="105" max="250" width="9.140625" style="2"/>
    <col min="251" max="251" width="17.140625" style="2" customWidth="1"/>
    <col min="252" max="252" width="8.42578125" style="2" customWidth="1"/>
    <col min="253" max="253" width="7.85546875" style="2" customWidth="1"/>
    <col min="254" max="270" width="7.140625" style="2" customWidth="1"/>
    <col min="271" max="271" width="7.5703125" style="2" customWidth="1"/>
    <col min="272" max="275" width="7.140625" style="2" customWidth="1"/>
    <col min="276" max="506" width="9.140625" style="2"/>
    <col min="507" max="507" width="17.140625" style="2" customWidth="1"/>
    <col min="508" max="508" width="8.42578125" style="2" customWidth="1"/>
    <col min="509" max="509" width="7.85546875" style="2" customWidth="1"/>
    <col min="510" max="526" width="7.140625" style="2" customWidth="1"/>
    <col min="527" max="527" width="7.5703125" style="2" customWidth="1"/>
    <col min="528" max="531" width="7.140625" style="2" customWidth="1"/>
    <col min="532" max="762" width="9.140625" style="2"/>
    <col min="763" max="763" width="17.140625" style="2" customWidth="1"/>
    <col min="764" max="764" width="8.42578125" style="2" customWidth="1"/>
    <col min="765" max="765" width="7.85546875" style="2" customWidth="1"/>
    <col min="766" max="782" width="7.140625" style="2" customWidth="1"/>
    <col min="783" max="783" width="7.5703125" style="2" customWidth="1"/>
    <col min="784" max="787" width="7.140625" style="2" customWidth="1"/>
    <col min="788" max="1018" width="9.140625" style="2"/>
    <col min="1019" max="1019" width="17.140625" style="2" customWidth="1"/>
    <col min="1020" max="1020" width="8.42578125" style="2" customWidth="1"/>
    <col min="1021" max="1021" width="7.85546875" style="2" customWidth="1"/>
    <col min="1022" max="1038" width="7.140625" style="2" customWidth="1"/>
    <col min="1039" max="1039" width="7.5703125" style="2" customWidth="1"/>
    <col min="1040" max="1043" width="7.140625" style="2" customWidth="1"/>
    <col min="1044" max="1274" width="9.140625" style="2"/>
    <col min="1275" max="1275" width="17.140625" style="2" customWidth="1"/>
    <col min="1276" max="1276" width="8.42578125" style="2" customWidth="1"/>
    <col min="1277" max="1277" width="7.85546875" style="2" customWidth="1"/>
    <col min="1278" max="1294" width="7.140625" style="2" customWidth="1"/>
    <col min="1295" max="1295" width="7.5703125" style="2" customWidth="1"/>
    <col min="1296" max="1299" width="7.140625" style="2" customWidth="1"/>
    <col min="1300" max="1530" width="9.140625" style="2"/>
    <col min="1531" max="1531" width="17.140625" style="2" customWidth="1"/>
    <col min="1532" max="1532" width="8.42578125" style="2" customWidth="1"/>
    <col min="1533" max="1533" width="7.85546875" style="2" customWidth="1"/>
    <col min="1534" max="1550" width="7.140625" style="2" customWidth="1"/>
    <col min="1551" max="1551" width="7.5703125" style="2" customWidth="1"/>
    <col min="1552" max="1555" width="7.140625" style="2" customWidth="1"/>
    <col min="1556" max="1786" width="9.140625" style="2"/>
    <col min="1787" max="1787" width="17.140625" style="2" customWidth="1"/>
    <col min="1788" max="1788" width="8.42578125" style="2" customWidth="1"/>
    <col min="1789" max="1789" width="7.85546875" style="2" customWidth="1"/>
    <col min="1790" max="1806" width="7.140625" style="2" customWidth="1"/>
    <col min="1807" max="1807" width="7.5703125" style="2" customWidth="1"/>
    <col min="1808" max="1811" width="7.140625" style="2" customWidth="1"/>
    <col min="1812" max="2042" width="9.140625" style="2"/>
    <col min="2043" max="2043" width="17.140625" style="2" customWidth="1"/>
    <col min="2044" max="2044" width="8.42578125" style="2" customWidth="1"/>
    <col min="2045" max="2045" width="7.85546875" style="2" customWidth="1"/>
    <col min="2046" max="2062" width="7.140625" style="2" customWidth="1"/>
    <col min="2063" max="2063" width="7.5703125" style="2" customWidth="1"/>
    <col min="2064" max="2067" width="7.140625" style="2" customWidth="1"/>
    <col min="2068" max="2298" width="9.140625" style="2"/>
    <col min="2299" max="2299" width="17.140625" style="2" customWidth="1"/>
    <col min="2300" max="2300" width="8.42578125" style="2" customWidth="1"/>
    <col min="2301" max="2301" width="7.85546875" style="2" customWidth="1"/>
    <col min="2302" max="2318" width="7.140625" style="2" customWidth="1"/>
    <col min="2319" max="2319" width="7.5703125" style="2" customWidth="1"/>
    <col min="2320" max="2323" width="7.140625" style="2" customWidth="1"/>
    <col min="2324" max="2554" width="9.140625" style="2"/>
    <col min="2555" max="2555" width="17.140625" style="2" customWidth="1"/>
    <col min="2556" max="2556" width="8.42578125" style="2" customWidth="1"/>
    <col min="2557" max="2557" width="7.85546875" style="2" customWidth="1"/>
    <col min="2558" max="2574" width="7.140625" style="2" customWidth="1"/>
    <col min="2575" max="2575" width="7.5703125" style="2" customWidth="1"/>
    <col min="2576" max="2579" width="7.140625" style="2" customWidth="1"/>
    <col min="2580" max="2810" width="9.140625" style="2"/>
    <col min="2811" max="2811" width="17.140625" style="2" customWidth="1"/>
    <col min="2812" max="2812" width="8.42578125" style="2" customWidth="1"/>
    <col min="2813" max="2813" width="7.85546875" style="2" customWidth="1"/>
    <col min="2814" max="2830" width="7.140625" style="2" customWidth="1"/>
    <col min="2831" max="2831" width="7.5703125" style="2" customWidth="1"/>
    <col min="2832" max="2835" width="7.140625" style="2" customWidth="1"/>
    <col min="2836" max="3066" width="9.140625" style="2"/>
    <col min="3067" max="3067" width="17.140625" style="2" customWidth="1"/>
    <col min="3068" max="3068" width="8.42578125" style="2" customWidth="1"/>
    <col min="3069" max="3069" width="7.85546875" style="2" customWidth="1"/>
    <col min="3070" max="3086" width="7.140625" style="2" customWidth="1"/>
    <col min="3087" max="3087" width="7.5703125" style="2" customWidth="1"/>
    <col min="3088" max="3091" width="7.140625" style="2" customWidth="1"/>
    <col min="3092" max="3322" width="9.140625" style="2"/>
    <col min="3323" max="3323" width="17.140625" style="2" customWidth="1"/>
    <col min="3324" max="3324" width="8.42578125" style="2" customWidth="1"/>
    <col min="3325" max="3325" width="7.85546875" style="2" customWidth="1"/>
    <col min="3326" max="3342" width="7.140625" style="2" customWidth="1"/>
    <col min="3343" max="3343" width="7.5703125" style="2" customWidth="1"/>
    <col min="3344" max="3347" width="7.140625" style="2" customWidth="1"/>
    <col min="3348" max="3578" width="9.140625" style="2"/>
    <col min="3579" max="3579" width="17.140625" style="2" customWidth="1"/>
    <col min="3580" max="3580" width="8.42578125" style="2" customWidth="1"/>
    <col min="3581" max="3581" width="7.85546875" style="2" customWidth="1"/>
    <col min="3582" max="3598" width="7.140625" style="2" customWidth="1"/>
    <col min="3599" max="3599" width="7.5703125" style="2" customWidth="1"/>
    <col min="3600" max="3603" width="7.140625" style="2" customWidth="1"/>
    <col min="3604" max="3834" width="9.140625" style="2"/>
    <col min="3835" max="3835" width="17.140625" style="2" customWidth="1"/>
    <col min="3836" max="3836" width="8.42578125" style="2" customWidth="1"/>
    <col min="3837" max="3837" width="7.85546875" style="2" customWidth="1"/>
    <col min="3838" max="3854" width="7.140625" style="2" customWidth="1"/>
    <col min="3855" max="3855" width="7.5703125" style="2" customWidth="1"/>
    <col min="3856" max="3859" width="7.140625" style="2" customWidth="1"/>
    <col min="3860" max="4090" width="9.140625" style="2"/>
    <col min="4091" max="4091" width="17.140625" style="2" customWidth="1"/>
    <col min="4092" max="4092" width="8.42578125" style="2" customWidth="1"/>
    <col min="4093" max="4093" width="7.85546875" style="2" customWidth="1"/>
    <col min="4094" max="4110" width="7.140625" style="2" customWidth="1"/>
    <col min="4111" max="4111" width="7.5703125" style="2" customWidth="1"/>
    <col min="4112" max="4115" width="7.140625" style="2" customWidth="1"/>
    <col min="4116" max="4346" width="9.140625" style="2"/>
    <col min="4347" max="4347" width="17.140625" style="2" customWidth="1"/>
    <col min="4348" max="4348" width="8.42578125" style="2" customWidth="1"/>
    <col min="4349" max="4349" width="7.85546875" style="2" customWidth="1"/>
    <col min="4350" max="4366" width="7.140625" style="2" customWidth="1"/>
    <col min="4367" max="4367" width="7.5703125" style="2" customWidth="1"/>
    <col min="4368" max="4371" width="7.140625" style="2" customWidth="1"/>
    <col min="4372" max="4602" width="9.140625" style="2"/>
    <col min="4603" max="4603" width="17.140625" style="2" customWidth="1"/>
    <col min="4604" max="4604" width="8.42578125" style="2" customWidth="1"/>
    <col min="4605" max="4605" width="7.85546875" style="2" customWidth="1"/>
    <col min="4606" max="4622" width="7.140625" style="2" customWidth="1"/>
    <col min="4623" max="4623" width="7.5703125" style="2" customWidth="1"/>
    <col min="4624" max="4627" width="7.140625" style="2" customWidth="1"/>
    <col min="4628" max="4858" width="9.140625" style="2"/>
    <col min="4859" max="4859" width="17.140625" style="2" customWidth="1"/>
    <col min="4860" max="4860" width="8.42578125" style="2" customWidth="1"/>
    <col min="4861" max="4861" width="7.85546875" style="2" customWidth="1"/>
    <col min="4862" max="4878" width="7.140625" style="2" customWidth="1"/>
    <col min="4879" max="4879" width="7.5703125" style="2" customWidth="1"/>
    <col min="4880" max="4883" width="7.140625" style="2" customWidth="1"/>
    <col min="4884" max="5114" width="9.140625" style="2"/>
    <col min="5115" max="5115" width="17.140625" style="2" customWidth="1"/>
    <col min="5116" max="5116" width="8.42578125" style="2" customWidth="1"/>
    <col min="5117" max="5117" width="7.85546875" style="2" customWidth="1"/>
    <col min="5118" max="5134" width="7.140625" style="2" customWidth="1"/>
    <col min="5135" max="5135" width="7.5703125" style="2" customWidth="1"/>
    <col min="5136" max="5139" width="7.140625" style="2" customWidth="1"/>
    <col min="5140" max="5370" width="9.140625" style="2"/>
    <col min="5371" max="5371" width="17.140625" style="2" customWidth="1"/>
    <col min="5372" max="5372" width="8.42578125" style="2" customWidth="1"/>
    <col min="5373" max="5373" width="7.85546875" style="2" customWidth="1"/>
    <col min="5374" max="5390" width="7.140625" style="2" customWidth="1"/>
    <col min="5391" max="5391" width="7.5703125" style="2" customWidth="1"/>
    <col min="5392" max="5395" width="7.140625" style="2" customWidth="1"/>
    <col min="5396" max="5626" width="9.140625" style="2"/>
    <col min="5627" max="5627" width="17.140625" style="2" customWidth="1"/>
    <col min="5628" max="5628" width="8.42578125" style="2" customWidth="1"/>
    <col min="5629" max="5629" width="7.85546875" style="2" customWidth="1"/>
    <col min="5630" max="5646" width="7.140625" style="2" customWidth="1"/>
    <col min="5647" max="5647" width="7.5703125" style="2" customWidth="1"/>
    <col min="5648" max="5651" width="7.140625" style="2" customWidth="1"/>
    <col min="5652" max="5882" width="9.140625" style="2"/>
    <col min="5883" max="5883" width="17.140625" style="2" customWidth="1"/>
    <col min="5884" max="5884" width="8.42578125" style="2" customWidth="1"/>
    <col min="5885" max="5885" width="7.85546875" style="2" customWidth="1"/>
    <col min="5886" max="5902" width="7.140625" style="2" customWidth="1"/>
    <col min="5903" max="5903" width="7.5703125" style="2" customWidth="1"/>
    <col min="5904" max="5907" width="7.140625" style="2" customWidth="1"/>
    <col min="5908" max="6138" width="9.140625" style="2"/>
    <col min="6139" max="6139" width="17.140625" style="2" customWidth="1"/>
    <col min="6140" max="6140" width="8.42578125" style="2" customWidth="1"/>
    <col min="6141" max="6141" width="7.85546875" style="2" customWidth="1"/>
    <col min="6142" max="6158" width="7.140625" style="2" customWidth="1"/>
    <col min="6159" max="6159" width="7.5703125" style="2" customWidth="1"/>
    <col min="6160" max="6163" width="7.140625" style="2" customWidth="1"/>
    <col min="6164" max="6394" width="9.140625" style="2"/>
    <col min="6395" max="6395" width="17.140625" style="2" customWidth="1"/>
    <col min="6396" max="6396" width="8.42578125" style="2" customWidth="1"/>
    <col min="6397" max="6397" width="7.85546875" style="2" customWidth="1"/>
    <col min="6398" max="6414" width="7.140625" style="2" customWidth="1"/>
    <col min="6415" max="6415" width="7.5703125" style="2" customWidth="1"/>
    <col min="6416" max="6419" width="7.140625" style="2" customWidth="1"/>
    <col min="6420" max="6650" width="9.140625" style="2"/>
    <col min="6651" max="6651" width="17.140625" style="2" customWidth="1"/>
    <col min="6652" max="6652" width="8.42578125" style="2" customWidth="1"/>
    <col min="6653" max="6653" width="7.85546875" style="2" customWidth="1"/>
    <col min="6654" max="6670" width="7.140625" style="2" customWidth="1"/>
    <col min="6671" max="6671" width="7.5703125" style="2" customWidth="1"/>
    <col min="6672" max="6675" width="7.140625" style="2" customWidth="1"/>
    <col min="6676" max="6906" width="9.140625" style="2"/>
    <col min="6907" max="6907" width="17.140625" style="2" customWidth="1"/>
    <col min="6908" max="6908" width="8.42578125" style="2" customWidth="1"/>
    <col min="6909" max="6909" width="7.85546875" style="2" customWidth="1"/>
    <col min="6910" max="6926" width="7.140625" style="2" customWidth="1"/>
    <col min="6927" max="6927" width="7.5703125" style="2" customWidth="1"/>
    <col min="6928" max="6931" width="7.140625" style="2" customWidth="1"/>
    <col min="6932" max="7162" width="9.140625" style="2"/>
    <col min="7163" max="7163" width="17.140625" style="2" customWidth="1"/>
    <col min="7164" max="7164" width="8.42578125" style="2" customWidth="1"/>
    <col min="7165" max="7165" width="7.85546875" style="2" customWidth="1"/>
    <col min="7166" max="7182" width="7.140625" style="2" customWidth="1"/>
    <col min="7183" max="7183" width="7.5703125" style="2" customWidth="1"/>
    <col min="7184" max="7187" width="7.140625" style="2" customWidth="1"/>
    <col min="7188" max="7418" width="9.140625" style="2"/>
    <col min="7419" max="7419" width="17.140625" style="2" customWidth="1"/>
    <col min="7420" max="7420" width="8.42578125" style="2" customWidth="1"/>
    <col min="7421" max="7421" width="7.85546875" style="2" customWidth="1"/>
    <col min="7422" max="7438" width="7.140625" style="2" customWidth="1"/>
    <col min="7439" max="7439" width="7.5703125" style="2" customWidth="1"/>
    <col min="7440" max="7443" width="7.140625" style="2" customWidth="1"/>
    <col min="7444" max="7674" width="9.140625" style="2"/>
    <col min="7675" max="7675" width="17.140625" style="2" customWidth="1"/>
    <col min="7676" max="7676" width="8.42578125" style="2" customWidth="1"/>
    <col min="7677" max="7677" width="7.85546875" style="2" customWidth="1"/>
    <col min="7678" max="7694" width="7.140625" style="2" customWidth="1"/>
    <col min="7695" max="7695" width="7.5703125" style="2" customWidth="1"/>
    <col min="7696" max="7699" width="7.140625" style="2" customWidth="1"/>
    <col min="7700" max="7930" width="9.140625" style="2"/>
    <col min="7931" max="7931" width="17.140625" style="2" customWidth="1"/>
    <col min="7932" max="7932" width="8.42578125" style="2" customWidth="1"/>
    <col min="7933" max="7933" width="7.85546875" style="2" customWidth="1"/>
    <col min="7934" max="7950" width="7.140625" style="2" customWidth="1"/>
    <col min="7951" max="7951" width="7.5703125" style="2" customWidth="1"/>
    <col min="7952" max="7955" width="7.140625" style="2" customWidth="1"/>
    <col min="7956" max="8186" width="9.140625" style="2"/>
    <col min="8187" max="8187" width="17.140625" style="2" customWidth="1"/>
    <col min="8188" max="8188" width="8.42578125" style="2" customWidth="1"/>
    <col min="8189" max="8189" width="7.85546875" style="2" customWidth="1"/>
    <col min="8190" max="8206" width="7.140625" style="2" customWidth="1"/>
    <col min="8207" max="8207" width="7.5703125" style="2" customWidth="1"/>
    <col min="8208" max="8211" width="7.140625" style="2" customWidth="1"/>
    <col min="8212" max="8442" width="9.140625" style="2"/>
    <col min="8443" max="8443" width="17.140625" style="2" customWidth="1"/>
    <col min="8444" max="8444" width="8.42578125" style="2" customWidth="1"/>
    <col min="8445" max="8445" width="7.85546875" style="2" customWidth="1"/>
    <col min="8446" max="8462" width="7.140625" style="2" customWidth="1"/>
    <col min="8463" max="8463" width="7.5703125" style="2" customWidth="1"/>
    <col min="8464" max="8467" width="7.140625" style="2" customWidth="1"/>
    <col min="8468" max="8698" width="9.140625" style="2"/>
    <col min="8699" max="8699" width="17.140625" style="2" customWidth="1"/>
    <col min="8700" max="8700" width="8.42578125" style="2" customWidth="1"/>
    <col min="8701" max="8701" width="7.85546875" style="2" customWidth="1"/>
    <col min="8702" max="8718" width="7.140625" style="2" customWidth="1"/>
    <col min="8719" max="8719" width="7.5703125" style="2" customWidth="1"/>
    <col min="8720" max="8723" width="7.140625" style="2" customWidth="1"/>
    <col min="8724" max="8954" width="9.140625" style="2"/>
    <col min="8955" max="8955" width="17.140625" style="2" customWidth="1"/>
    <col min="8956" max="8956" width="8.42578125" style="2" customWidth="1"/>
    <col min="8957" max="8957" width="7.85546875" style="2" customWidth="1"/>
    <col min="8958" max="8974" width="7.140625" style="2" customWidth="1"/>
    <col min="8975" max="8975" width="7.5703125" style="2" customWidth="1"/>
    <col min="8976" max="8979" width="7.140625" style="2" customWidth="1"/>
    <col min="8980" max="9210" width="9.140625" style="2"/>
    <col min="9211" max="9211" width="17.140625" style="2" customWidth="1"/>
    <col min="9212" max="9212" width="8.42578125" style="2" customWidth="1"/>
    <col min="9213" max="9213" width="7.85546875" style="2" customWidth="1"/>
    <col min="9214" max="9230" width="7.140625" style="2" customWidth="1"/>
    <col min="9231" max="9231" width="7.5703125" style="2" customWidth="1"/>
    <col min="9232" max="9235" width="7.140625" style="2" customWidth="1"/>
    <col min="9236" max="9466" width="9.140625" style="2"/>
    <col min="9467" max="9467" width="17.140625" style="2" customWidth="1"/>
    <col min="9468" max="9468" width="8.42578125" style="2" customWidth="1"/>
    <col min="9469" max="9469" width="7.85546875" style="2" customWidth="1"/>
    <col min="9470" max="9486" width="7.140625" style="2" customWidth="1"/>
    <col min="9487" max="9487" width="7.5703125" style="2" customWidth="1"/>
    <col min="9488" max="9491" width="7.140625" style="2" customWidth="1"/>
    <col min="9492" max="9722" width="9.140625" style="2"/>
    <col min="9723" max="9723" width="17.140625" style="2" customWidth="1"/>
    <col min="9724" max="9724" width="8.42578125" style="2" customWidth="1"/>
    <col min="9725" max="9725" width="7.85546875" style="2" customWidth="1"/>
    <col min="9726" max="9742" width="7.140625" style="2" customWidth="1"/>
    <col min="9743" max="9743" width="7.5703125" style="2" customWidth="1"/>
    <col min="9744" max="9747" width="7.140625" style="2" customWidth="1"/>
    <col min="9748" max="9978" width="9.140625" style="2"/>
    <col min="9979" max="9979" width="17.140625" style="2" customWidth="1"/>
    <col min="9980" max="9980" width="8.42578125" style="2" customWidth="1"/>
    <col min="9981" max="9981" width="7.85546875" style="2" customWidth="1"/>
    <col min="9982" max="9998" width="7.140625" style="2" customWidth="1"/>
    <col min="9999" max="9999" width="7.5703125" style="2" customWidth="1"/>
    <col min="10000" max="10003" width="7.140625" style="2" customWidth="1"/>
    <col min="10004" max="10234" width="9.140625" style="2"/>
    <col min="10235" max="10235" width="17.140625" style="2" customWidth="1"/>
    <col min="10236" max="10236" width="8.42578125" style="2" customWidth="1"/>
    <col min="10237" max="10237" width="7.85546875" style="2" customWidth="1"/>
    <col min="10238" max="10254" width="7.140625" style="2" customWidth="1"/>
    <col min="10255" max="10255" width="7.5703125" style="2" customWidth="1"/>
    <col min="10256" max="10259" width="7.140625" style="2" customWidth="1"/>
    <col min="10260" max="10490" width="9.140625" style="2"/>
    <col min="10491" max="10491" width="17.140625" style="2" customWidth="1"/>
    <col min="10492" max="10492" width="8.42578125" style="2" customWidth="1"/>
    <col min="10493" max="10493" width="7.85546875" style="2" customWidth="1"/>
    <col min="10494" max="10510" width="7.140625" style="2" customWidth="1"/>
    <col min="10511" max="10511" width="7.5703125" style="2" customWidth="1"/>
    <col min="10512" max="10515" width="7.140625" style="2" customWidth="1"/>
    <col min="10516" max="10746" width="9.140625" style="2"/>
    <col min="10747" max="10747" width="17.140625" style="2" customWidth="1"/>
    <col min="10748" max="10748" width="8.42578125" style="2" customWidth="1"/>
    <col min="10749" max="10749" width="7.85546875" style="2" customWidth="1"/>
    <col min="10750" max="10766" width="7.140625" style="2" customWidth="1"/>
    <col min="10767" max="10767" width="7.5703125" style="2" customWidth="1"/>
    <col min="10768" max="10771" width="7.140625" style="2" customWidth="1"/>
    <col min="10772" max="11002" width="9.140625" style="2"/>
    <col min="11003" max="11003" width="17.140625" style="2" customWidth="1"/>
    <col min="11004" max="11004" width="8.42578125" style="2" customWidth="1"/>
    <col min="11005" max="11005" width="7.85546875" style="2" customWidth="1"/>
    <col min="11006" max="11022" width="7.140625" style="2" customWidth="1"/>
    <col min="11023" max="11023" width="7.5703125" style="2" customWidth="1"/>
    <col min="11024" max="11027" width="7.140625" style="2" customWidth="1"/>
    <col min="11028" max="11258" width="9.140625" style="2"/>
    <col min="11259" max="11259" width="17.140625" style="2" customWidth="1"/>
    <col min="11260" max="11260" width="8.42578125" style="2" customWidth="1"/>
    <col min="11261" max="11261" width="7.85546875" style="2" customWidth="1"/>
    <col min="11262" max="11278" width="7.140625" style="2" customWidth="1"/>
    <col min="11279" max="11279" width="7.5703125" style="2" customWidth="1"/>
    <col min="11280" max="11283" width="7.140625" style="2" customWidth="1"/>
    <col min="11284" max="11514" width="9.140625" style="2"/>
    <col min="11515" max="11515" width="17.140625" style="2" customWidth="1"/>
    <col min="11516" max="11516" width="8.42578125" style="2" customWidth="1"/>
    <col min="11517" max="11517" width="7.85546875" style="2" customWidth="1"/>
    <col min="11518" max="11534" width="7.140625" style="2" customWidth="1"/>
    <col min="11535" max="11535" width="7.5703125" style="2" customWidth="1"/>
    <col min="11536" max="11539" width="7.140625" style="2" customWidth="1"/>
    <col min="11540" max="11770" width="9.140625" style="2"/>
    <col min="11771" max="11771" width="17.140625" style="2" customWidth="1"/>
    <col min="11772" max="11772" width="8.42578125" style="2" customWidth="1"/>
    <col min="11773" max="11773" width="7.85546875" style="2" customWidth="1"/>
    <col min="11774" max="11790" width="7.140625" style="2" customWidth="1"/>
    <col min="11791" max="11791" width="7.5703125" style="2" customWidth="1"/>
    <col min="11792" max="11795" width="7.140625" style="2" customWidth="1"/>
    <col min="11796" max="12026" width="9.140625" style="2"/>
    <col min="12027" max="12027" width="17.140625" style="2" customWidth="1"/>
    <col min="12028" max="12028" width="8.42578125" style="2" customWidth="1"/>
    <col min="12029" max="12029" width="7.85546875" style="2" customWidth="1"/>
    <col min="12030" max="12046" width="7.140625" style="2" customWidth="1"/>
    <col min="12047" max="12047" width="7.5703125" style="2" customWidth="1"/>
    <col min="12048" max="12051" width="7.140625" style="2" customWidth="1"/>
    <col min="12052" max="12282" width="9.140625" style="2"/>
    <col min="12283" max="12283" width="17.140625" style="2" customWidth="1"/>
    <col min="12284" max="12284" width="8.42578125" style="2" customWidth="1"/>
    <col min="12285" max="12285" width="7.85546875" style="2" customWidth="1"/>
    <col min="12286" max="12302" width="7.140625" style="2" customWidth="1"/>
    <col min="12303" max="12303" width="7.5703125" style="2" customWidth="1"/>
    <col min="12304" max="12307" width="7.140625" style="2" customWidth="1"/>
    <col min="12308" max="12538" width="9.140625" style="2"/>
    <col min="12539" max="12539" width="17.140625" style="2" customWidth="1"/>
    <col min="12540" max="12540" width="8.42578125" style="2" customWidth="1"/>
    <col min="12541" max="12541" width="7.85546875" style="2" customWidth="1"/>
    <col min="12542" max="12558" width="7.140625" style="2" customWidth="1"/>
    <col min="12559" max="12559" width="7.5703125" style="2" customWidth="1"/>
    <col min="12560" max="12563" width="7.140625" style="2" customWidth="1"/>
    <col min="12564" max="12794" width="9.140625" style="2"/>
    <col min="12795" max="12795" width="17.140625" style="2" customWidth="1"/>
    <col min="12796" max="12796" width="8.42578125" style="2" customWidth="1"/>
    <col min="12797" max="12797" width="7.85546875" style="2" customWidth="1"/>
    <col min="12798" max="12814" width="7.140625" style="2" customWidth="1"/>
    <col min="12815" max="12815" width="7.5703125" style="2" customWidth="1"/>
    <col min="12816" max="12819" width="7.140625" style="2" customWidth="1"/>
    <col min="12820" max="13050" width="9.140625" style="2"/>
    <col min="13051" max="13051" width="17.140625" style="2" customWidth="1"/>
    <col min="13052" max="13052" width="8.42578125" style="2" customWidth="1"/>
    <col min="13053" max="13053" width="7.85546875" style="2" customWidth="1"/>
    <col min="13054" max="13070" width="7.140625" style="2" customWidth="1"/>
    <col min="13071" max="13071" width="7.5703125" style="2" customWidth="1"/>
    <col min="13072" max="13075" width="7.140625" style="2" customWidth="1"/>
    <col min="13076" max="13306" width="9.140625" style="2"/>
    <col min="13307" max="13307" width="17.140625" style="2" customWidth="1"/>
    <col min="13308" max="13308" width="8.42578125" style="2" customWidth="1"/>
    <col min="13309" max="13309" width="7.85546875" style="2" customWidth="1"/>
    <col min="13310" max="13326" width="7.140625" style="2" customWidth="1"/>
    <col min="13327" max="13327" width="7.5703125" style="2" customWidth="1"/>
    <col min="13328" max="13331" width="7.140625" style="2" customWidth="1"/>
    <col min="13332" max="13562" width="9.140625" style="2"/>
    <col min="13563" max="13563" width="17.140625" style="2" customWidth="1"/>
    <col min="13564" max="13564" width="8.42578125" style="2" customWidth="1"/>
    <col min="13565" max="13565" width="7.85546875" style="2" customWidth="1"/>
    <col min="13566" max="13582" width="7.140625" style="2" customWidth="1"/>
    <col min="13583" max="13583" width="7.5703125" style="2" customWidth="1"/>
    <col min="13584" max="13587" width="7.140625" style="2" customWidth="1"/>
    <col min="13588" max="13818" width="9.140625" style="2"/>
    <col min="13819" max="13819" width="17.140625" style="2" customWidth="1"/>
    <col min="13820" max="13820" width="8.42578125" style="2" customWidth="1"/>
    <col min="13821" max="13821" width="7.85546875" style="2" customWidth="1"/>
    <col min="13822" max="13838" width="7.140625" style="2" customWidth="1"/>
    <col min="13839" max="13839" width="7.5703125" style="2" customWidth="1"/>
    <col min="13840" max="13843" width="7.140625" style="2" customWidth="1"/>
    <col min="13844" max="14074" width="9.140625" style="2"/>
    <col min="14075" max="14075" width="17.140625" style="2" customWidth="1"/>
    <col min="14076" max="14076" width="8.42578125" style="2" customWidth="1"/>
    <col min="14077" max="14077" width="7.85546875" style="2" customWidth="1"/>
    <col min="14078" max="14094" width="7.140625" style="2" customWidth="1"/>
    <col min="14095" max="14095" width="7.5703125" style="2" customWidth="1"/>
    <col min="14096" max="14099" width="7.140625" style="2" customWidth="1"/>
    <col min="14100" max="14330" width="9.140625" style="2"/>
    <col min="14331" max="14331" width="17.140625" style="2" customWidth="1"/>
    <col min="14332" max="14332" width="8.42578125" style="2" customWidth="1"/>
    <col min="14333" max="14333" width="7.85546875" style="2" customWidth="1"/>
    <col min="14334" max="14350" width="7.140625" style="2" customWidth="1"/>
    <col min="14351" max="14351" width="7.5703125" style="2" customWidth="1"/>
    <col min="14352" max="14355" width="7.140625" style="2" customWidth="1"/>
    <col min="14356" max="14586" width="9.140625" style="2"/>
    <col min="14587" max="14587" width="17.140625" style="2" customWidth="1"/>
    <col min="14588" max="14588" width="8.42578125" style="2" customWidth="1"/>
    <col min="14589" max="14589" width="7.85546875" style="2" customWidth="1"/>
    <col min="14590" max="14606" width="7.140625" style="2" customWidth="1"/>
    <col min="14607" max="14607" width="7.5703125" style="2" customWidth="1"/>
    <col min="14608" max="14611" width="7.140625" style="2" customWidth="1"/>
    <col min="14612" max="14842" width="9.140625" style="2"/>
    <col min="14843" max="14843" width="17.140625" style="2" customWidth="1"/>
    <col min="14844" max="14844" width="8.42578125" style="2" customWidth="1"/>
    <col min="14845" max="14845" width="7.85546875" style="2" customWidth="1"/>
    <col min="14846" max="14862" width="7.140625" style="2" customWidth="1"/>
    <col min="14863" max="14863" width="7.5703125" style="2" customWidth="1"/>
    <col min="14864" max="14867" width="7.140625" style="2" customWidth="1"/>
    <col min="14868" max="15098" width="9.140625" style="2"/>
    <col min="15099" max="15099" width="17.140625" style="2" customWidth="1"/>
    <col min="15100" max="15100" width="8.42578125" style="2" customWidth="1"/>
    <col min="15101" max="15101" width="7.85546875" style="2" customWidth="1"/>
    <col min="15102" max="15118" width="7.140625" style="2" customWidth="1"/>
    <col min="15119" max="15119" width="7.5703125" style="2" customWidth="1"/>
    <col min="15120" max="15123" width="7.140625" style="2" customWidth="1"/>
    <col min="15124" max="15354" width="9.140625" style="2"/>
    <col min="15355" max="15355" width="17.140625" style="2" customWidth="1"/>
    <col min="15356" max="15356" width="8.42578125" style="2" customWidth="1"/>
    <col min="15357" max="15357" width="7.85546875" style="2" customWidth="1"/>
    <col min="15358" max="15374" width="7.140625" style="2" customWidth="1"/>
    <col min="15375" max="15375" width="7.5703125" style="2" customWidth="1"/>
    <col min="15376" max="15379" width="7.140625" style="2" customWidth="1"/>
    <col min="15380" max="15610" width="9.140625" style="2"/>
    <col min="15611" max="15611" width="17.140625" style="2" customWidth="1"/>
    <col min="15612" max="15612" width="8.42578125" style="2" customWidth="1"/>
    <col min="15613" max="15613" width="7.85546875" style="2" customWidth="1"/>
    <col min="15614" max="15630" width="7.140625" style="2" customWidth="1"/>
    <col min="15631" max="15631" width="7.5703125" style="2" customWidth="1"/>
    <col min="15632" max="15635" width="7.140625" style="2" customWidth="1"/>
    <col min="15636" max="15866" width="9.140625" style="2"/>
    <col min="15867" max="15867" width="17.140625" style="2" customWidth="1"/>
    <col min="15868" max="15868" width="8.42578125" style="2" customWidth="1"/>
    <col min="15869" max="15869" width="7.85546875" style="2" customWidth="1"/>
    <col min="15870" max="15886" width="7.140625" style="2" customWidth="1"/>
    <col min="15887" max="15887" width="7.5703125" style="2" customWidth="1"/>
    <col min="15888" max="15891" width="7.140625" style="2" customWidth="1"/>
    <col min="15892" max="16122" width="9.140625" style="2"/>
    <col min="16123" max="16123" width="17.140625" style="2" customWidth="1"/>
    <col min="16124" max="16124" width="8.42578125" style="2" customWidth="1"/>
    <col min="16125" max="16125" width="7.85546875" style="2" customWidth="1"/>
    <col min="16126" max="16142" width="7.140625" style="2" customWidth="1"/>
    <col min="16143" max="16143" width="7.5703125" style="2" customWidth="1"/>
    <col min="16144" max="16147" width="7.140625" style="2" customWidth="1"/>
    <col min="16148" max="16384" width="9.140625" style="2"/>
  </cols>
  <sheetData>
    <row r="1" spans="1:104" ht="15.75" thickBot="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104" s="4" customFormat="1" ht="129" customHeight="1" thickBot="1" x14ac:dyDescent="0.25">
      <c r="A2" s="32" t="s">
        <v>1</v>
      </c>
      <c r="B2" s="28" t="s">
        <v>12</v>
      </c>
      <c r="C2" s="29"/>
      <c r="D2" s="28" t="s">
        <v>14</v>
      </c>
      <c r="E2" s="29"/>
      <c r="F2" s="36" t="s">
        <v>15</v>
      </c>
      <c r="G2" s="29"/>
      <c r="H2" s="34" t="s">
        <v>16</v>
      </c>
      <c r="I2" s="35"/>
      <c r="J2" s="28" t="s">
        <v>17</v>
      </c>
      <c r="K2" s="29"/>
      <c r="L2" s="28" t="s">
        <v>18</v>
      </c>
      <c r="M2" s="29"/>
      <c r="N2" s="28" t="s">
        <v>19</v>
      </c>
      <c r="O2" s="29"/>
      <c r="P2" s="28" t="s">
        <v>20</v>
      </c>
      <c r="Q2" s="29"/>
      <c r="R2" s="28" t="s">
        <v>21</v>
      </c>
      <c r="S2" s="29"/>
      <c r="T2" s="28" t="s">
        <v>22</v>
      </c>
      <c r="U2" s="29"/>
      <c r="V2" s="28" t="s">
        <v>13</v>
      </c>
      <c r="W2" s="29"/>
      <c r="Y2" s="3"/>
      <c r="Z2" s="3"/>
      <c r="AI2" s="3"/>
      <c r="AJ2" s="3"/>
      <c r="AS2" s="3"/>
      <c r="AT2" s="3"/>
      <c r="BC2" s="3"/>
      <c r="BD2" s="3"/>
      <c r="BM2" s="3"/>
      <c r="BN2" s="3"/>
      <c r="BW2" s="3"/>
      <c r="BX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spans="1:104" ht="13.5" customHeight="1" thickBot="1" x14ac:dyDescent="0.3">
      <c r="A3" s="33"/>
      <c r="B3" s="13" t="s">
        <v>2</v>
      </c>
      <c r="C3" s="14" t="s">
        <v>3</v>
      </c>
      <c r="D3" s="13" t="s">
        <v>2</v>
      </c>
      <c r="E3" s="14" t="s">
        <v>3</v>
      </c>
      <c r="F3" s="13" t="s">
        <v>2</v>
      </c>
      <c r="G3" s="14" t="s">
        <v>3</v>
      </c>
      <c r="H3" s="13" t="s">
        <v>2</v>
      </c>
      <c r="I3" s="14" t="s">
        <v>3</v>
      </c>
      <c r="J3" s="13" t="s">
        <v>2</v>
      </c>
      <c r="K3" s="14" t="s">
        <v>3</v>
      </c>
      <c r="L3" s="13" t="s">
        <v>2</v>
      </c>
      <c r="M3" s="14" t="s">
        <v>3</v>
      </c>
      <c r="N3" s="13" t="s">
        <v>2</v>
      </c>
      <c r="O3" s="14" t="s">
        <v>3</v>
      </c>
      <c r="P3" s="13" t="s">
        <v>2</v>
      </c>
      <c r="Q3" s="14" t="s">
        <v>3</v>
      </c>
      <c r="R3" s="13" t="s">
        <v>2</v>
      </c>
      <c r="S3" s="14" t="s">
        <v>3</v>
      </c>
      <c r="T3" s="13" t="s">
        <v>2</v>
      </c>
      <c r="U3" s="14" t="s">
        <v>3</v>
      </c>
      <c r="V3" s="13" t="s">
        <v>2</v>
      </c>
      <c r="W3" s="14" t="s">
        <v>3</v>
      </c>
    </row>
    <row r="4" spans="1:104" ht="12.75" customHeight="1" x14ac:dyDescent="0.25">
      <c r="A4" s="16" t="s">
        <v>7</v>
      </c>
      <c r="B4" s="19">
        <v>10000</v>
      </c>
      <c r="C4" s="20">
        <f>B4+1500</f>
        <v>11500</v>
      </c>
      <c r="D4" s="19">
        <v>11400</v>
      </c>
      <c r="E4" s="20">
        <f t="shared" ref="E4:E10" si="0">D4+1500</f>
        <v>12900</v>
      </c>
      <c r="F4" s="19">
        <v>13500</v>
      </c>
      <c r="G4" s="20">
        <f t="shared" ref="G4:G10" si="1">F4+1500</f>
        <v>15000</v>
      </c>
      <c r="H4" s="21">
        <v>15500</v>
      </c>
      <c r="I4" s="20">
        <f t="shared" ref="I4:I10" si="2">H4+1500</f>
        <v>17000</v>
      </c>
      <c r="J4" s="21">
        <v>16700</v>
      </c>
      <c r="K4" s="20">
        <f t="shared" ref="K4:K10" si="3">J4+1500</f>
        <v>18200</v>
      </c>
      <c r="L4" s="19">
        <v>17500</v>
      </c>
      <c r="M4" s="20">
        <f t="shared" ref="M4:M10" si="4">L4+1500</f>
        <v>19000</v>
      </c>
      <c r="N4" s="19">
        <v>19000</v>
      </c>
      <c r="O4" s="20">
        <f t="shared" ref="O4:O10" si="5">N4+1500</f>
        <v>20500</v>
      </c>
      <c r="P4" s="19">
        <v>20500</v>
      </c>
      <c r="Q4" s="20">
        <f t="shared" ref="Q4:Q10" si="6">P4+1500</f>
        <v>22000</v>
      </c>
      <c r="R4" s="19">
        <v>22400</v>
      </c>
      <c r="S4" s="20">
        <f t="shared" ref="S4:S10" si="7">R4+1500</f>
        <v>23900</v>
      </c>
      <c r="T4" s="19">
        <v>23500</v>
      </c>
      <c r="U4" s="20">
        <f t="shared" ref="U4:U10" si="8">T4+1500</f>
        <v>25000</v>
      </c>
      <c r="V4" s="19">
        <v>25900</v>
      </c>
      <c r="W4" s="20">
        <f t="shared" ref="W4:W10" si="9">V4+1500</f>
        <v>27400</v>
      </c>
    </row>
    <row r="5" spans="1:104" ht="12" customHeight="1" x14ac:dyDescent="0.25">
      <c r="A5" s="17" t="s">
        <v>8</v>
      </c>
      <c r="B5" s="22">
        <f>B4+1800</f>
        <v>11800</v>
      </c>
      <c r="C5" s="23">
        <f t="shared" ref="C5:C10" si="10">B5+1500</f>
        <v>13300</v>
      </c>
      <c r="D5" s="22">
        <f>D4+1800</f>
        <v>13200</v>
      </c>
      <c r="E5" s="23">
        <f t="shared" si="0"/>
        <v>14700</v>
      </c>
      <c r="F5" s="22">
        <f>F4+1800</f>
        <v>15300</v>
      </c>
      <c r="G5" s="23">
        <f t="shared" si="1"/>
        <v>16800</v>
      </c>
      <c r="H5" s="22">
        <f>H4+1800</f>
        <v>17300</v>
      </c>
      <c r="I5" s="23">
        <f t="shared" si="2"/>
        <v>18800</v>
      </c>
      <c r="J5" s="22">
        <f>J4+1800</f>
        <v>18500</v>
      </c>
      <c r="K5" s="23">
        <f t="shared" si="3"/>
        <v>20000</v>
      </c>
      <c r="L5" s="22">
        <f>L4+1800</f>
        <v>19300</v>
      </c>
      <c r="M5" s="23">
        <f t="shared" si="4"/>
        <v>20800</v>
      </c>
      <c r="N5" s="22">
        <f>N4+1800</f>
        <v>20800</v>
      </c>
      <c r="O5" s="23">
        <f t="shared" si="5"/>
        <v>22300</v>
      </c>
      <c r="P5" s="22">
        <f>P4+2500</f>
        <v>23000</v>
      </c>
      <c r="Q5" s="23">
        <f t="shared" si="6"/>
        <v>24500</v>
      </c>
      <c r="R5" s="22">
        <f>R4+2500</f>
        <v>24900</v>
      </c>
      <c r="S5" s="23">
        <f t="shared" si="7"/>
        <v>26400</v>
      </c>
      <c r="T5" s="22">
        <f>T4+2500</f>
        <v>26000</v>
      </c>
      <c r="U5" s="23">
        <f t="shared" si="8"/>
        <v>27500</v>
      </c>
      <c r="V5" s="22">
        <f>V4+2500</f>
        <v>28400</v>
      </c>
      <c r="W5" s="23">
        <f t="shared" si="9"/>
        <v>29900</v>
      </c>
    </row>
    <row r="6" spans="1:104" ht="13.5" customHeight="1" x14ac:dyDescent="0.25">
      <c r="A6" s="17" t="s">
        <v>9</v>
      </c>
      <c r="B6" s="24">
        <f>B4+2500</f>
        <v>12500</v>
      </c>
      <c r="C6" s="25">
        <f t="shared" si="10"/>
        <v>14000</v>
      </c>
      <c r="D6" s="24">
        <f>D4+2500</f>
        <v>13900</v>
      </c>
      <c r="E6" s="25">
        <f t="shared" si="0"/>
        <v>15400</v>
      </c>
      <c r="F6" s="24">
        <f>F4+2500</f>
        <v>16000</v>
      </c>
      <c r="G6" s="25">
        <f t="shared" si="1"/>
        <v>17500</v>
      </c>
      <c r="H6" s="24">
        <f>H4+2500</f>
        <v>18000</v>
      </c>
      <c r="I6" s="25">
        <f t="shared" si="2"/>
        <v>19500</v>
      </c>
      <c r="J6" s="24">
        <f>J4+2500</f>
        <v>19200</v>
      </c>
      <c r="K6" s="25">
        <f t="shared" si="3"/>
        <v>20700</v>
      </c>
      <c r="L6" s="24">
        <f>L4+2500</f>
        <v>20000</v>
      </c>
      <c r="M6" s="25">
        <f t="shared" si="4"/>
        <v>21500</v>
      </c>
      <c r="N6" s="24">
        <f>N4+2500</f>
        <v>21500</v>
      </c>
      <c r="O6" s="25">
        <f t="shared" si="5"/>
        <v>23000</v>
      </c>
      <c r="P6" s="24">
        <f>P4+4000</f>
        <v>24500</v>
      </c>
      <c r="Q6" s="25">
        <f t="shared" si="6"/>
        <v>26000</v>
      </c>
      <c r="R6" s="24">
        <f>R4+4000</f>
        <v>26400</v>
      </c>
      <c r="S6" s="25">
        <f t="shared" si="7"/>
        <v>27900</v>
      </c>
      <c r="T6" s="24">
        <f>T4+4000</f>
        <v>27500</v>
      </c>
      <c r="U6" s="25">
        <f t="shared" si="8"/>
        <v>29000</v>
      </c>
      <c r="V6" s="24">
        <f>V4+4000</f>
        <v>29900</v>
      </c>
      <c r="W6" s="25">
        <f t="shared" si="9"/>
        <v>31400</v>
      </c>
    </row>
    <row r="7" spans="1:104" ht="13.5" customHeight="1" x14ac:dyDescent="0.25">
      <c r="A7" s="17" t="s">
        <v>10</v>
      </c>
      <c r="B7" s="22">
        <f>B4+5000</f>
        <v>15000</v>
      </c>
      <c r="C7" s="23">
        <f t="shared" si="10"/>
        <v>16500</v>
      </c>
      <c r="D7" s="22">
        <f>D4+5000</f>
        <v>16400</v>
      </c>
      <c r="E7" s="23">
        <f t="shared" si="0"/>
        <v>17900</v>
      </c>
      <c r="F7" s="22">
        <f>F4+5000</f>
        <v>18500</v>
      </c>
      <c r="G7" s="23">
        <f t="shared" si="1"/>
        <v>20000</v>
      </c>
      <c r="H7" s="22">
        <f>H4+5000</f>
        <v>20500</v>
      </c>
      <c r="I7" s="23">
        <f t="shared" si="2"/>
        <v>22000</v>
      </c>
      <c r="J7" s="22">
        <f>J4+5000</f>
        <v>21700</v>
      </c>
      <c r="K7" s="23">
        <f t="shared" si="3"/>
        <v>23200</v>
      </c>
      <c r="L7" s="22">
        <f>L4+5000</f>
        <v>22500</v>
      </c>
      <c r="M7" s="23">
        <f t="shared" si="4"/>
        <v>24000</v>
      </c>
      <c r="N7" s="22">
        <f>N4+5000</f>
        <v>24000</v>
      </c>
      <c r="O7" s="23">
        <f t="shared" si="5"/>
        <v>25500</v>
      </c>
      <c r="P7" s="22">
        <f>P4+7000</f>
        <v>27500</v>
      </c>
      <c r="Q7" s="23">
        <f t="shared" si="6"/>
        <v>29000</v>
      </c>
      <c r="R7" s="22">
        <f>R4+7000</f>
        <v>29400</v>
      </c>
      <c r="S7" s="23">
        <f t="shared" si="7"/>
        <v>30900</v>
      </c>
      <c r="T7" s="22">
        <f>T4+7000</f>
        <v>30500</v>
      </c>
      <c r="U7" s="23">
        <f t="shared" si="8"/>
        <v>32000</v>
      </c>
      <c r="V7" s="22">
        <f>V4+7000</f>
        <v>32900</v>
      </c>
      <c r="W7" s="23">
        <f t="shared" si="9"/>
        <v>34400</v>
      </c>
    </row>
    <row r="8" spans="1:104" ht="13.5" customHeight="1" x14ac:dyDescent="0.25">
      <c r="A8" s="17" t="s">
        <v>5</v>
      </c>
      <c r="B8" s="24">
        <f>B4+8000</f>
        <v>18000</v>
      </c>
      <c r="C8" s="25">
        <f t="shared" si="10"/>
        <v>19500</v>
      </c>
      <c r="D8" s="24">
        <f>D4+8000</f>
        <v>19400</v>
      </c>
      <c r="E8" s="25">
        <f t="shared" si="0"/>
        <v>20900</v>
      </c>
      <c r="F8" s="24">
        <f>F4+8000</f>
        <v>21500</v>
      </c>
      <c r="G8" s="25">
        <f t="shared" si="1"/>
        <v>23000</v>
      </c>
      <c r="H8" s="24">
        <f>H4+8000</f>
        <v>23500</v>
      </c>
      <c r="I8" s="25">
        <f t="shared" si="2"/>
        <v>25000</v>
      </c>
      <c r="J8" s="24">
        <f>J4+8000</f>
        <v>24700</v>
      </c>
      <c r="K8" s="25">
        <f t="shared" si="3"/>
        <v>26200</v>
      </c>
      <c r="L8" s="24">
        <f>L4+8000</f>
        <v>25500</v>
      </c>
      <c r="M8" s="25">
        <f t="shared" si="4"/>
        <v>27000</v>
      </c>
      <c r="N8" s="24">
        <f>N4+8000</f>
        <v>27000</v>
      </c>
      <c r="O8" s="25">
        <f t="shared" si="5"/>
        <v>28500</v>
      </c>
      <c r="P8" s="24">
        <f>P4+12000</f>
        <v>32500</v>
      </c>
      <c r="Q8" s="25">
        <f t="shared" si="6"/>
        <v>34000</v>
      </c>
      <c r="R8" s="24">
        <f>R4+12000</f>
        <v>34400</v>
      </c>
      <c r="S8" s="25">
        <f t="shared" si="7"/>
        <v>35900</v>
      </c>
      <c r="T8" s="24">
        <f>T4+12000</f>
        <v>35500</v>
      </c>
      <c r="U8" s="25">
        <f t="shared" si="8"/>
        <v>37000</v>
      </c>
      <c r="V8" s="24">
        <f>V4+12000</f>
        <v>37900</v>
      </c>
      <c r="W8" s="25">
        <f t="shared" si="9"/>
        <v>39400</v>
      </c>
    </row>
    <row r="9" spans="1:104" ht="15.75" customHeight="1" x14ac:dyDescent="0.25">
      <c r="A9" s="17" t="s">
        <v>6</v>
      </c>
      <c r="B9" s="24">
        <f>B4+12000</f>
        <v>22000</v>
      </c>
      <c r="C9" s="25">
        <f t="shared" si="10"/>
        <v>23500</v>
      </c>
      <c r="D9" s="24">
        <f>D4+12000</f>
        <v>23400</v>
      </c>
      <c r="E9" s="25">
        <f t="shared" si="0"/>
        <v>24900</v>
      </c>
      <c r="F9" s="24">
        <f>F4+12000</f>
        <v>25500</v>
      </c>
      <c r="G9" s="25">
        <f t="shared" si="1"/>
        <v>27000</v>
      </c>
      <c r="H9" s="24">
        <f>H4+12000</f>
        <v>27500</v>
      </c>
      <c r="I9" s="25">
        <f t="shared" si="2"/>
        <v>29000</v>
      </c>
      <c r="J9" s="24">
        <f>J4+12000</f>
        <v>28700</v>
      </c>
      <c r="K9" s="25">
        <f t="shared" si="3"/>
        <v>30200</v>
      </c>
      <c r="L9" s="24">
        <f>L4+12000</f>
        <v>29500</v>
      </c>
      <c r="M9" s="25">
        <f t="shared" si="4"/>
        <v>31000</v>
      </c>
      <c r="N9" s="24">
        <f>N4+12000</f>
        <v>31000</v>
      </c>
      <c r="O9" s="25">
        <f t="shared" si="5"/>
        <v>32500</v>
      </c>
      <c r="P9" s="24">
        <f>P4+18000</f>
        <v>38500</v>
      </c>
      <c r="Q9" s="25">
        <f t="shared" si="6"/>
        <v>40000</v>
      </c>
      <c r="R9" s="24">
        <f>R4+18000</f>
        <v>40400</v>
      </c>
      <c r="S9" s="25">
        <f t="shared" si="7"/>
        <v>41900</v>
      </c>
      <c r="T9" s="24">
        <f>T4+18000</f>
        <v>41500</v>
      </c>
      <c r="U9" s="25">
        <f t="shared" si="8"/>
        <v>43000</v>
      </c>
      <c r="V9" s="24">
        <f>V4+18000</f>
        <v>43900</v>
      </c>
      <c r="W9" s="25">
        <f t="shared" si="9"/>
        <v>45400</v>
      </c>
    </row>
    <row r="10" spans="1:104" ht="13.5" customHeight="1" thickBot="1" x14ac:dyDescent="0.3">
      <c r="A10" s="18" t="s">
        <v>4</v>
      </c>
      <c r="B10" s="26">
        <f>B4+20000</f>
        <v>30000</v>
      </c>
      <c r="C10" s="27">
        <f t="shared" si="10"/>
        <v>31500</v>
      </c>
      <c r="D10" s="26">
        <f>D4+20000</f>
        <v>31400</v>
      </c>
      <c r="E10" s="27">
        <f t="shared" si="0"/>
        <v>32900</v>
      </c>
      <c r="F10" s="26">
        <f>F4+20000</f>
        <v>33500</v>
      </c>
      <c r="G10" s="27">
        <f t="shared" si="1"/>
        <v>35000</v>
      </c>
      <c r="H10" s="26">
        <f>H4+20000</f>
        <v>35500</v>
      </c>
      <c r="I10" s="27">
        <f t="shared" si="2"/>
        <v>37000</v>
      </c>
      <c r="J10" s="26">
        <f>J4+20000</f>
        <v>36700</v>
      </c>
      <c r="K10" s="27">
        <f t="shared" si="3"/>
        <v>38200</v>
      </c>
      <c r="L10" s="26">
        <f>L4+20000</f>
        <v>37500</v>
      </c>
      <c r="M10" s="27">
        <f t="shared" si="4"/>
        <v>39000</v>
      </c>
      <c r="N10" s="26">
        <f>N4+20000</f>
        <v>39000</v>
      </c>
      <c r="O10" s="27">
        <f t="shared" si="5"/>
        <v>40500</v>
      </c>
      <c r="P10" s="26">
        <f>P4+35000</f>
        <v>55500</v>
      </c>
      <c r="Q10" s="27">
        <f t="shared" si="6"/>
        <v>57000</v>
      </c>
      <c r="R10" s="26">
        <f>R4+35000</f>
        <v>57400</v>
      </c>
      <c r="S10" s="27">
        <f t="shared" si="7"/>
        <v>58900</v>
      </c>
      <c r="T10" s="26">
        <f>T4+35000</f>
        <v>58500</v>
      </c>
      <c r="U10" s="27">
        <f t="shared" si="8"/>
        <v>60000</v>
      </c>
      <c r="V10" s="26">
        <f>V4+35000</f>
        <v>60900</v>
      </c>
      <c r="W10" s="27">
        <f t="shared" si="9"/>
        <v>62400</v>
      </c>
    </row>
    <row r="11" spans="1:104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104" ht="15.75" thickBot="1" x14ac:dyDescent="0.3">
      <c r="A12" s="9" t="s">
        <v>11</v>
      </c>
      <c r="B12" s="10"/>
      <c r="C12" s="11"/>
      <c r="D12" s="1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104" ht="13.5" customHeight="1" x14ac:dyDescent="0.25"/>
    <row r="15" spans="1:104" ht="13.5" customHeight="1" x14ac:dyDescent="0.25"/>
    <row r="17" ht="13.5" customHeight="1" x14ac:dyDescent="0.25"/>
    <row r="19" ht="13.5" customHeight="1" x14ac:dyDescent="0.25"/>
  </sheetData>
  <mergeCells count="13">
    <mergeCell ref="A1:M1"/>
    <mergeCell ref="A2:A3"/>
    <mergeCell ref="D2:E2"/>
    <mergeCell ref="H2:I2"/>
    <mergeCell ref="B2:C2"/>
    <mergeCell ref="F2:G2"/>
    <mergeCell ref="J2:K2"/>
    <mergeCell ref="L2:M2"/>
    <mergeCell ref="T2:U2"/>
    <mergeCell ref="V2:W2"/>
    <mergeCell ref="R2:S2"/>
    <mergeCell ref="P2:Q2"/>
    <mergeCell ref="N2:O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Official rates</vt:lpstr>
    </vt:vector>
  </TitlesOfParts>
  <Company>ACCOR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PULLMAN Sochi Center RE</dc:creator>
  <cp:lastModifiedBy>vmikhalkina</cp:lastModifiedBy>
  <dcterms:created xsi:type="dcterms:W3CDTF">2018-03-15T07:32:45Z</dcterms:created>
  <dcterms:modified xsi:type="dcterms:W3CDTF">2024-04-12T07:47:19Z</dcterms:modified>
</cp:coreProperties>
</file>